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80" windowHeight="8580"/>
  </bookViews>
  <sheets>
    <sheet name="Chart" sheetId="11" r:id="rId1"/>
    <sheet name="UK HP Since 1952" sheetId="1" r:id="rId2"/>
    <sheet name="FTB price to earnings ratio" sheetId="6" r:id="rId3"/>
    <sheet name="FTB affordability" sheetId="5" r:id="rId4"/>
    <sheet name="Population" sheetId="9" r:id="rId5"/>
    <sheet name="Dwelling Stock" sheetId="10" r:id="rId6"/>
    <sheet name="Gross lending" sheetId="8" r:id="rId7"/>
    <sheet name="All data" sheetId="7" r:id="rId8"/>
    <sheet name="Sheet1" sheetId="4" r:id="rId9"/>
  </sheets>
  <definedNames>
    <definedName name="_xlnm._FilterDatabase" localSheetId="7" hidden="1">'All data'!$H$3:$H$114</definedName>
    <definedName name="_xlnm.Print_Area" localSheetId="1">'UK HP Since 1952'!$A$1:$M$251</definedName>
    <definedName name="_xlnm.Print_Titles" localSheetId="1">'UK HP Since 1952'!$A:$A,'UK HP Since 1952'!$1:$6</definedName>
  </definedNames>
  <calcPr calcId="125725" concurrentCalc="0"/>
</workbook>
</file>

<file path=xl/calcChain.xml><?xml version="1.0" encoding="utf-8"?>
<calcChain xmlns="http://schemas.openxmlformats.org/spreadsheetml/2006/main">
  <c r="B61" i="7"/>
  <c r="C61"/>
  <c r="D61"/>
  <c r="E61"/>
  <c r="B80"/>
  <c r="C80"/>
  <c r="D80"/>
  <c r="M223" i="1"/>
  <c r="J223"/>
  <c r="G223"/>
  <c r="D223"/>
  <c r="M222"/>
  <c r="K222"/>
  <c r="J222"/>
  <c r="H222"/>
  <c r="G222"/>
  <c r="E222"/>
  <c r="D222"/>
  <c r="B222"/>
  <c r="M221"/>
  <c r="K221"/>
  <c r="J221"/>
  <c r="H221"/>
  <c r="G221"/>
  <c r="E221"/>
  <c r="D221"/>
  <c r="B221"/>
  <c r="M220"/>
  <c r="K220"/>
  <c r="J220"/>
  <c r="H220"/>
  <c r="G220"/>
  <c r="E220"/>
  <c r="D220"/>
  <c r="B220"/>
  <c r="M219"/>
  <c r="K219"/>
  <c r="J219"/>
  <c r="H219"/>
  <c r="G219"/>
  <c r="E219"/>
  <c r="D219"/>
  <c r="B219"/>
  <c r="M218"/>
  <c r="K218"/>
  <c r="J218"/>
  <c r="H218"/>
  <c r="G218"/>
  <c r="E218"/>
  <c r="D218"/>
  <c r="B218"/>
  <c r="M217"/>
  <c r="K217"/>
  <c r="J217"/>
  <c r="H217"/>
  <c r="G217"/>
  <c r="E217"/>
  <c r="D217"/>
  <c r="B217"/>
  <c r="M216"/>
  <c r="K216"/>
  <c r="J216"/>
  <c r="H216"/>
  <c r="G216"/>
  <c r="E216"/>
  <c r="D216"/>
  <c r="B216"/>
  <c r="E80" i="7"/>
  <c r="E66"/>
  <c r="E67"/>
  <c r="E68"/>
  <c r="E69"/>
  <c r="E70"/>
  <c r="E71"/>
  <c r="E72"/>
  <c r="E73"/>
  <c r="E74"/>
  <c r="E75"/>
  <c r="E76"/>
  <c r="E77"/>
  <c r="E78"/>
  <c r="E79"/>
  <c r="E65"/>
  <c r="E41"/>
  <c r="E42"/>
  <c r="E43"/>
  <c r="E44"/>
  <c r="E45"/>
  <c r="E46"/>
  <c r="E47"/>
  <c r="E48"/>
  <c r="E49"/>
  <c r="E50"/>
  <c r="E51"/>
  <c r="E52"/>
  <c r="E53"/>
  <c r="E54"/>
  <c r="E55"/>
  <c r="E56"/>
  <c r="E57"/>
  <c r="E58"/>
  <c r="E59"/>
  <c r="E60"/>
  <c r="E40"/>
  <c r="C122" i="8"/>
  <c r="C120"/>
  <c r="C116"/>
  <c r="C112"/>
  <c r="C108"/>
  <c r="C104"/>
  <c r="C100"/>
  <c r="C96"/>
  <c r="C92"/>
  <c r="C88"/>
  <c r="C84"/>
  <c r="C80"/>
  <c r="C76"/>
  <c r="C72"/>
  <c r="C68"/>
  <c r="C64"/>
  <c r="C60"/>
  <c r="C56"/>
  <c r="C52"/>
  <c r="C48"/>
  <c r="C44"/>
  <c r="C40"/>
  <c r="C36"/>
  <c r="C32"/>
  <c r="C28"/>
  <c r="C24"/>
  <c r="C20"/>
  <c r="B65" i="7"/>
  <c r="D66"/>
  <c r="D67"/>
  <c r="D68"/>
  <c r="D69"/>
  <c r="D70"/>
  <c r="D71"/>
  <c r="D72"/>
  <c r="D73"/>
  <c r="D74"/>
  <c r="D75"/>
  <c r="D76"/>
  <c r="D77"/>
  <c r="D78"/>
  <c r="D79"/>
  <c r="D65"/>
  <c r="C66"/>
  <c r="C67"/>
  <c r="C68"/>
  <c r="C69"/>
  <c r="C70"/>
  <c r="C71"/>
  <c r="C72"/>
  <c r="C73"/>
  <c r="C74"/>
  <c r="C75"/>
  <c r="C76"/>
  <c r="C77"/>
  <c r="C78"/>
  <c r="C79"/>
  <c r="C65"/>
  <c r="B66"/>
  <c r="B67"/>
  <c r="B68"/>
  <c r="B69"/>
  <c r="B70"/>
  <c r="B71"/>
  <c r="B72"/>
  <c r="B73"/>
  <c r="B74"/>
  <c r="B75"/>
  <c r="B76"/>
  <c r="B77"/>
  <c r="B78"/>
  <c r="B79"/>
  <c r="C60"/>
  <c r="D59"/>
  <c r="D60"/>
  <c r="B59"/>
  <c r="B60"/>
  <c r="C58"/>
  <c r="C59"/>
  <c r="B4"/>
  <c r="B5"/>
  <c r="B6"/>
  <c r="E4" i="4"/>
  <c r="E5"/>
  <c r="E3"/>
  <c r="E6" i="7"/>
  <c r="D6"/>
  <c r="C6"/>
  <c r="E5"/>
  <c r="D5"/>
  <c r="C5"/>
  <c r="D55"/>
  <c r="D45"/>
  <c r="C54"/>
  <c r="C45"/>
  <c r="B55"/>
  <c r="B45"/>
  <c r="E4"/>
  <c r="D4"/>
  <c r="C4"/>
  <c r="D58"/>
  <c r="C57"/>
  <c r="B58"/>
  <c r="D57"/>
  <c r="C56"/>
  <c r="B57"/>
  <c r="D56"/>
  <c r="C55"/>
  <c r="B56"/>
  <c r="D54"/>
  <c r="C53"/>
  <c r="B54"/>
  <c r="D53"/>
  <c r="C52"/>
  <c r="B53"/>
  <c r="D52"/>
  <c r="C51"/>
  <c r="B52"/>
  <c r="D51"/>
  <c r="B51"/>
  <c r="D50"/>
  <c r="C50"/>
  <c r="B50"/>
  <c r="D49"/>
  <c r="C49"/>
  <c r="B49"/>
  <c r="D48"/>
  <c r="C48"/>
  <c r="B48"/>
  <c r="D47"/>
  <c r="C47"/>
  <c r="B47"/>
  <c r="D46"/>
  <c r="C46"/>
  <c r="B46"/>
  <c r="D44"/>
  <c r="C44"/>
  <c r="B44"/>
  <c r="D43"/>
  <c r="C43"/>
  <c r="B43"/>
  <c r="D42"/>
  <c r="C42"/>
  <c r="B42"/>
  <c r="D41"/>
  <c r="C41"/>
  <c r="B41"/>
  <c r="D40"/>
  <c r="C40"/>
  <c r="B40"/>
  <c r="C4" i="4"/>
  <c r="C5"/>
  <c r="C3"/>
</calcChain>
</file>

<file path=xl/sharedStrings.xml><?xml version="1.0" encoding="utf-8"?>
<sst xmlns="http://schemas.openxmlformats.org/spreadsheetml/2006/main" count="723" uniqueCount="490">
  <si>
    <t>£</t>
  </si>
  <si>
    <t>%</t>
  </si>
  <si>
    <t>Q4 1952</t>
  </si>
  <si>
    <t xml:space="preserve"> </t>
  </si>
  <si>
    <t>Q1 1953</t>
  </si>
  <si>
    <t>Q2 1953</t>
  </si>
  <si>
    <t>Q3 1953</t>
  </si>
  <si>
    <t>Q4 1953</t>
  </si>
  <si>
    <t>Q1 1954</t>
  </si>
  <si>
    <t>Q2 1954</t>
  </si>
  <si>
    <t>Q3 1954</t>
  </si>
  <si>
    <t>Q4 1954</t>
  </si>
  <si>
    <t>Q1 1955</t>
  </si>
  <si>
    <t>Q2 1955</t>
  </si>
  <si>
    <t>Q3 1955</t>
  </si>
  <si>
    <t>Q4 1955</t>
  </si>
  <si>
    <t>Q1 1956</t>
  </si>
  <si>
    <t>Q2 1956</t>
  </si>
  <si>
    <t>Q3 1956</t>
  </si>
  <si>
    <t>Q4 1956</t>
  </si>
  <si>
    <t>Q1 1957</t>
  </si>
  <si>
    <t>Q2 1957</t>
  </si>
  <si>
    <t>Q3 1957</t>
  </si>
  <si>
    <t>Q4 1957</t>
  </si>
  <si>
    <t>Q1 1958</t>
  </si>
  <si>
    <t>Q2 1958</t>
  </si>
  <si>
    <t>Q3 1958</t>
  </si>
  <si>
    <t>Q4 1958</t>
  </si>
  <si>
    <t>Q1 1959</t>
  </si>
  <si>
    <t>Q2 1959</t>
  </si>
  <si>
    <t>Q3 1959</t>
  </si>
  <si>
    <t>Q4 1959</t>
  </si>
  <si>
    <t>Q1 1960</t>
  </si>
  <si>
    <t>Q2 1960</t>
  </si>
  <si>
    <t>Q3 1960</t>
  </si>
  <si>
    <t>Q4 1960</t>
  </si>
  <si>
    <t>Q1 1961</t>
  </si>
  <si>
    <t>Q2 1961</t>
  </si>
  <si>
    <t>Q3 1961</t>
  </si>
  <si>
    <t>Q4 1961</t>
  </si>
  <si>
    <t>Q1 1962</t>
  </si>
  <si>
    <t>Q2 1962</t>
  </si>
  <si>
    <t>Q3 1962</t>
  </si>
  <si>
    <t>Q4 1962</t>
  </si>
  <si>
    <t>Q1 1963</t>
  </si>
  <si>
    <t>Q2 1963</t>
  </si>
  <si>
    <t>Q3 1963</t>
  </si>
  <si>
    <t>Q4 1963</t>
  </si>
  <si>
    <t>Q1 1964</t>
  </si>
  <si>
    <t>Q2 1964</t>
  </si>
  <si>
    <t>Q3 1964</t>
  </si>
  <si>
    <t>Q4 1964</t>
  </si>
  <si>
    <t>Q1 1965</t>
  </si>
  <si>
    <t>Q2 1965</t>
  </si>
  <si>
    <t>Q3 1965</t>
  </si>
  <si>
    <t>Q4 1965</t>
  </si>
  <si>
    <t>Q1 1966</t>
  </si>
  <si>
    <t>Q2 1966</t>
  </si>
  <si>
    <t>Q3 1966</t>
  </si>
  <si>
    <t>Q4 1966</t>
  </si>
  <si>
    <t>Q1 1967</t>
  </si>
  <si>
    <t>Q2 1967</t>
  </si>
  <si>
    <t>Q3 1967</t>
  </si>
  <si>
    <t>Q4 1967</t>
  </si>
  <si>
    <t>Q1 1968</t>
  </si>
  <si>
    <t>Q2 1968</t>
  </si>
  <si>
    <t>Q3 1968</t>
  </si>
  <si>
    <t>Q4 1968</t>
  </si>
  <si>
    <t>Q1 1969</t>
  </si>
  <si>
    <t>Q2 1969</t>
  </si>
  <si>
    <t>Q3 1969</t>
  </si>
  <si>
    <t>Q4 1969</t>
  </si>
  <si>
    <t>Q1 1970</t>
  </si>
  <si>
    <t>Q2 1970</t>
  </si>
  <si>
    <t>Q3 1970</t>
  </si>
  <si>
    <t>Q4 1970</t>
  </si>
  <si>
    <t>Q1 1971</t>
  </si>
  <si>
    <t>Q2 1971</t>
  </si>
  <si>
    <t>Q3 1971</t>
  </si>
  <si>
    <t>Q4 1971</t>
  </si>
  <si>
    <t>Q1 1972</t>
  </si>
  <si>
    <t>Q2 1972</t>
  </si>
  <si>
    <t>Q3 1972</t>
  </si>
  <si>
    <t>Q4 1972</t>
  </si>
  <si>
    <t>Q1 1973</t>
  </si>
  <si>
    <t>Q2 1973</t>
  </si>
  <si>
    <t>Q3 1973</t>
  </si>
  <si>
    <t>Q4 1973</t>
  </si>
  <si>
    <t>Q1 1974</t>
  </si>
  <si>
    <t>Q2 1974</t>
  </si>
  <si>
    <t>Q3 1974</t>
  </si>
  <si>
    <t>Q4 1974</t>
  </si>
  <si>
    <t>Q1 1975</t>
  </si>
  <si>
    <t>Q2 1975</t>
  </si>
  <si>
    <t>Q3 1975</t>
  </si>
  <si>
    <t>Q4 1975</t>
  </si>
  <si>
    <t>Q1 1976</t>
  </si>
  <si>
    <t>Q2 1976</t>
  </si>
  <si>
    <t>Q3 1976</t>
  </si>
  <si>
    <t>Q4 1976</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</si>
  <si>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</si>
  <si>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</si>
  <si>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</si>
  <si>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</si>
  <si>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</si>
  <si>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</si>
  <si>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</si>
  <si>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</si>
  <si>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</si>
  <si>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</si>
  <si>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</si>
  <si>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</si>
  <si>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</si>
  <si>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</si>
  <si>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</si>
  <si>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</si>
  <si>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</si>
  <si>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</si>
  <si>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</si>
  <si>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</si>
  <si>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</si>
  <si>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</si>
  <si>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</si>
  <si>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</si>
  <si>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</si>
  <si>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</si>
  <si>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</si>
  <si>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</si>
  <si>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</si>
  <si>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</si>
  <si>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</si>
  <si>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</si>
  <si>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</si>
  <si>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</si>
  <si>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</si>
  <si>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</si>
  <si>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</si>
  <si>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</si>
  <si>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</si>
  <si>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</si>
  <si>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</si>
  <si>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</si>
  <si>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</si>
  <si>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</si>
  <si>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</si>
  <si>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</si>
  <si>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</si>
  <si>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</si>
  <si>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</si>
  <si>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</si>
  <si>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</si>
  <si>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</si>
  <si>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</si>
  <si>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</si>
  <si>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</si>
  <si>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</si>
  <si>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</si>
  <si>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</si>
  <si>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</si>
  <si>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</si>
  <si>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</si>
  <si>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</si>
  <si>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</si>
  <si>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</si>
  <si>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</si>
  <si>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</si>
  <si>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</si>
  <si>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</si>
  <si>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</si>
  <si>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</si>
  <si>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</si>
  <si>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</si>
  <si>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</si>
  <si>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</si>
  <si>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</si>
  <si>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</si>
  <si>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</si>
  <si>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</si>
  <si>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</si>
  <si>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</si>
  <si>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</si>
  <si>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</si>
  <si>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</si>
  <si>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</si>
  <si>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</si>
  <si>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</si>
  <si>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</si>
  <si>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</si>
  <si>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</si>
  <si>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</si>
  <si>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</si>
  <si>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</si>
  <si>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</si>
  <si>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</si>
  <si>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</si>
  <si>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</si>
  <si>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</si>
  <si>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</si>
  <si>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</si>
  <si>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</si>
  <si>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</si>
  <si>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</si>
  <si>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</si>
  <si>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</si>
  <si>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</si>
  <si>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</si>
  <si>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</si>
  <si>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</si>
  <si>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</si>
  <si>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</si>
  <si>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</si>
  <si>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</si>
  <si>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</si>
  <si>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</si>
  <si>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</si>
  <si>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</si>
  <si>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</si>
  <si>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</si>
  <si>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Index</t>
  </si>
  <si>
    <t>Price</t>
  </si>
  <si>
    <t>Annual Change</t>
  </si>
  <si>
    <t>1952 Q4 = 100</t>
  </si>
  <si>
    <t>All Houses (UK)</t>
  </si>
  <si>
    <t>New Houses (UK)</t>
  </si>
  <si>
    <t>Modern Houses (UK)</t>
  </si>
  <si>
    <t>Older Houses (UK)</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</si>
  <si>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</si>
  <si>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</si>
  <si>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</si>
  <si>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</si>
  <si>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</si>
  <si>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</si>
  <si>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</si>
  <si>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</si>
  <si>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</si>
  <si>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</si>
  <si>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</si>
  <si>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</si>
  <si>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</si>
  <si>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</si>
  <si>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</si>
  <si>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</si>
  <si>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</si>
  <si>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</si>
  <si>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</si>
  <si>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</si>
  <si>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</si>
  <si>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</si>
  <si>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</si>
  <si>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</si>
  <si>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</si>
  <si>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</si>
  <si>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</si>
  <si>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Year</t>
  </si>
  <si>
    <t>Lending Secured on Dwellings</t>
  </si>
  <si>
    <t>Lending secured on dwellings</t>
  </si>
  <si>
    <t>Northern</t>
  </si>
  <si>
    <t>Yorks &amp; H</t>
  </si>
  <si>
    <t>North West</t>
  </si>
  <si>
    <t>East Mids</t>
  </si>
  <si>
    <t>West Mids</t>
  </si>
  <si>
    <t>East Anglia</t>
  </si>
  <si>
    <t>Outer SE</t>
  </si>
  <si>
    <t>Outer Met</t>
  </si>
  <si>
    <t>London</t>
  </si>
  <si>
    <t>South West</t>
  </si>
  <si>
    <t>Wales</t>
  </si>
  <si>
    <t>Scotland</t>
  </si>
  <si>
    <t>N Ireland</t>
  </si>
  <si>
    <t>UK</t>
  </si>
  <si>
    <t>1996 Q1</t>
  </si>
  <si>
    <t>2000 Q1</t>
  </si>
  <si>
    <t>2004 Q1</t>
  </si>
  <si>
    <t>2008 Q1</t>
  </si>
  <si>
    <t>UK FTB house price/income</t>
  </si>
  <si>
    <t>London FTB house price/income</t>
  </si>
  <si>
    <t>Average House Price</t>
  </si>
  <si>
    <t>UK FTB take home income spent on mortgage</t>
  </si>
  <si>
    <t>London FTB take home income spent on mortgage</t>
  </si>
  <si>
    <t>% increase in lending secured on dwellings</t>
  </si>
  <si>
    <t xml:space="preserve">% increase in Average House Price </t>
  </si>
  <si>
    <t>1983 Q1</t>
  </si>
  <si>
    <t>1983 Q2</t>
  </si>
  <si>
    <t>1983 Q3</t>
  </si>
  <si>
    <t>1983 Q4</t>
  </si>
  <si>
    <t>1984 Q1</t>
  </si>
  <si>
    <t>1984 Q2</t>
  </si>
  <si>
    <t>1984 Q3</t>
  </si>
  <si>
    <t>1984 Q4</t>
  </si>
  <si>
    <t>1985 Q1</t>
  </si>
  <si>
    <t>1985 Q2</t>
  </si>
  <si>
    <t>1985 Q3</t>
  </si>
  <si>
    <t>1985 Q4</t>
  </si>
  <si>
    <t>1986 Q1</t>
  </si>
  <si>
    <t>1986 Q2</t>
  </si>
  <si>
    <t>1986 Q3</t>
  </si>
  <si>
    <t>1987 Q4</t>
  </si>
  <si>
    <t>1987 Q1</t>
  </si>
  <si>
    <t>1987 Q2</t>
  </si>
  <si>
    <t>1987 Q3</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</si>
  <si>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</si>
  <si>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</si>
  <si>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</si>
  <si>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</si>
  <si>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</si>
  <si>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</si>
  <si>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</si>
  <si>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</si>
  <si>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</si>
  <si>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</si>
  <si>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</si>
  <si>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</si>
  <si>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</si>
  <si>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</si>
  <si>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</si>
  <si>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</si>
  <si>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</si>
  <si>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</si>
  <si>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</si>
  <si>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</si>
  <si>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</si>
  <si>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</si>
  <si>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</si>
  <si>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</si>
  <si>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</si>
  <si>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</si>
  <si>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</si>
  <si>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</si>
  <si>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</si>
  <si>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</si>
  <si>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</si>
  <si>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</si>
  <si>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Q2</t>
  </si>
  <si>
    <t>1996 Q3</t>
  </si>
  <si>
    <t>1996 Q4</t>
  </si>
  <si>
    <t>1997 Q1</t>
  </si>
  <si>
    <t>1997 Q2</t>
  </si>
  <si>
    <t>1997 Q3</t>
  </si>
  <si>
    <t>1997 Q4</t>
  </si>
  <si>
    <t>1998 Q1</t>
  </si>
  <si>
    <t>1998 Q2</t>
  </si>
  <si>
    <t>1998 Q3</t>
  </si>
  <si>
    <t>1998 Q4</t>
  </si>
  <si>
    <t>1999 Q1</t>
  </si>
  <si>
    <t>1999 Q2</t>
  </si>
  <si>
    <t>1999 Q3</t>
  </si>
  <si>
    <t>1999 Q4</t>
  </si>
  <si>
    <t>2000 Q2</t>
  </si>
  <si>
    <t>2000 Q3</t>
  </si>
  <si>
    <t>2000 Q4</t>
  </si>
  <si>
    <t>2001 Q1</t>
  </si>
  <si>
    <t>2001 Q2</t>
  </si>
  <si>
    <t>2001 Q3</t>
  </si>
  <si>
    <t>2001 Q4</t>
  </si>
  <si>
    <t>2002 Q1</t>
  </si>
  <si>
    <t>2002 Q2</t>
  </si>
  <si>
    <t>2002 Q3</t>
  </si>
  <si>
    <t>2002 Q4</t>
  </si>
  <si>
    <t>2003 Q1</t>
  </si>
  <si>
    <t>2003 Q2</t>
  </si>
  <si>
    <t>2003 Q3</t>
  </si>
  <si>
    <t>2003 Q4</t>
  </si>
  <si>
    <t>2004 Q2</t>
  </si>
  <si>
    <t>2004 Q3</t>
  </si>
  <si>
    <t>2004 Q4</t>
  </si>
  <si>
    <t>2005 Q1</t>
  </si>
  <si>
    <t>2005 Q2</t>
  </si>
  <si>
    <t>2005 Q3</t>
  </si>
  <si>
    <t>2005 Q4</t>
  </si>
  <si>
    <t>2006 Q1</t>
  </si>
  <si>
    <t>2006 Q2</t>
  </si>
  <si>
    <t>2006 Q3</t>
  </si>
  <si>
    <t>2006 Q4</t>
  </si>
  <si>
    <t>2007 Q1</t>
  </si>
  <si>
    <t>2007 Q2</t>
  </si>
  <si>
    <t>2007 Q3</t>
  </si>
  <si>
    <t>2007 Q4</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</si>
  <si>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</si>
  <si>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</si>
  <si>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</si>
  <si>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</si>
  <si>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</si>
  <si>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</si>
  <si>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</si>
  <si>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</si>
  <si>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</si>
  <si>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</si>
  <si>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</si>
  <si>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</si>
  <si>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</si>
  <si>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</si>
  <si>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</si>
  <si>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</si>
  <si>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</si>
  <si>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</si>
  <si>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</si>
  <si>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</si>
  <si>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 xml:space="preserve">2008 Q2 </t>
  </si>
  <si>
    <t>Population</t>
  </si>
  <si>
    <t>Housing Stock</t>
  </si>
  <si>
    <t>House prices</t>
  </si>
  <si>
    <t>Percentage change 1997-2007</t>
  </si>
  <si>
    <t>Percentage change 1995 - 2007</t>
  </si>
  <si>
    <t>Absolute Increase</t>
  </si>
  <si>
    <t>Quarterly amount of</t>
  </si>
  <si>
    <t>total sterling</t>
  </si>
  <si>
    <t>secured gross</t>
  </si>
  <si>
    <t>lending to</t>
  </si>
  <si>
    <t>individuals and</t>
  </si>
  <si>
    <t>housing</t>
  </si>
  <si>
    <t>associations (in</t>
  </si>
  <si>
    <t>sterling millions)</t>
  </si>
  <si>
    <t>not seasonally</t>
  </si>
  <si>
    <t>adjusted</t>
  </si>
  <si>
    <t>LPQVTUZ</t>
  </si>
  <si>
    <t>[a]</t>
  </si>
  <si>
    <t>Notes:</t>
  </si>
  <si>
    <t>[a] Following a review of the Other Specialist Mortgage Lending reporting population, data from additional reporters are included from July 2002. For further details on the changes see article 'Population review for Other Specialist Mortgage Lenders' in the April 2004 issue of Bank of England: Monetary &amp; Financial Statistics. (31 Jul 2002 - 30 Sep 2002)</t>
  </si>
  <si>
    <t>Mid-year population estimates 1971 to 2008, and 2008-based population projections 2009 to 2083, by single year of age and sex in the United Kingdom</t>
  </si>
  <si>
    <t>SOURCE: ONS</t>
  </si>
  <si>
    <t>MID-YEAR</t>
  </si>
  <si>
    <t>PERSONS</t>
  </si>
  <si>
    <t>ALL AGES</t>
  </si>
  <si>
    <t>Yearly gross lending</t>
  </si>
  <si>
    <t>(AJ extrapolated estimate)</t>
  </si>
  <si>
    <r>
      <t>Table 101: Dwelling stock: by tenure</t>
    </r>
    <r>
      <rPr>
        <b/>
        <vertAlign val="superscript"/>
        <sz val="12"/>
        <color indexed="9"/>
        <rFont val="Arial"/>
        <family val="2"/>
      </rPr>
      <t>1</t>
    </r>
    <r>
      <rPr>
        <b/>
        <sz val="12"/>
        <color indexed="9"/>
        <rFont val="Arial"/>
        <family val="2"/>
      </rPr>
      <t>, United Kingdom (historical series)</t>
    </r>
  </si>
  <si>
    <t>Thousands of dwellings</t>
  </si>
  <si>
    <t>Rented Privately</t>
  </si>
  <si>
    <t>Rented from</t>
  </si>
  <si>
    <t xml:space="preserve">Other </t>
  </si>
  <si>
    <t>Owner</t>
  </si>
  <si>
    <t>or with a job or</t>
  </si>
  <si>
    <t>Private Registered</t>
  </si>
  <si>
    <t>Local</t>
  </si>
  <si>
    <t>public sector</t>
  </si>
  <si>
    <t>All</t>
  </si>
  <si>
    <t xml:space="preserve"> Occupied</t>
  </si>
  <si>
    <t>business</t>
  </si>
  <si>
    <t xml:space="preserve"> Providers</t>
  </si>
  <si>
    <t>Authorities</t>
  </si>
  <si>
    <t>dwellings</t>
  </si>
  <si>
    <t>Dwellings</t>
  </si>
  <si>
    <r>
      <t xml:space="preserve">1 April </t>
    </r>
    <r>
      <rPr>
        <b/>
        <vertAlign val="superscript"/>
        <sz val="10"/>
        <rFont val="Arial"/>
        <family val="2"/>
      </rPr>
      <t>2</t>
    </r>
  </si>
  <si>
    <t>..</t>
  </si>
  <si>
    <r>
      <t xml:space="preserve">31 March </t>
    </r>
    <r>
      <rPr>
        <b/>
        <vertAlign val="superscript"/>
        <sz val="10"/>
        <rFont val="Arial"/>
        <family val="2"/>
      </rPr>
      <t>3,4</t>
    </r>
  </si>
  <si>
    <t>R</t>
  </si>
  <si>
    <t>P</t>
  </si>
  <si>
    <r>
      <t>2003</t>
    </r>
    <r>
      <rPr>
        <vertAlign val="superscript"/>
        <sz val="10"/>
        <rFont val="Arial"/>
        <family val="2"/>
      </rPr>
      <t xml:space="preserve"> 5</t>
    </r>
  </si>
  <si>
    <t>P R</t>
  </si>
  <si>
    <r>
      <t>2004</t>
    </r>
    <r>
      <rPr>
        <vertAlign val="superscript"/>
        <sz val="10"/>
        <rFont val="Arial"/>
        <family val="2"/>
      </rPr>
      <t xml:space="preserve"> 5</t>
    </r>
  </si>
  <si>
    <r>
      <t>2005</t>
    </r>
    <r>
      <rPr>
        <vertAlign val="superscript"/>
        <sz val="10"/>
        <rFont val="Arial"/>
        <family val="2"/>
      </rPr>
      <t xml:space="preserve"> 5</t>
    </r>
  </si>
  <si>
    <r>
      <t>2006</t>
    </r>
    <r>
      <rPr>
        <vertAlign val="superscript"/>
        <sz val="10"/>
        <rFont val="Arial"/>
        <family val="2"/>
      </rPr>
      <t xml:space="preserve"> 5</t>
    </r>
  </si>
  <si>
    <r>
      <t>2007</t>
    </r>
    <r>
      <rPr>
        <vertAlign val="superscript"/>
        <sz val="10"/>
        <rFont val="Arial"/>
        <family val="2"/>
      </rPr>
      <t xml:space="preserve"> 5</t>
    </r>
  </si>
  <si>
    <r>
      <t>2008</t>
    </r>
    <r>
      <rPr>
        <vertAlign val="superscript"/>
        <sz val="10"/>
        <rFont val="Arial"/>
        <family val="2"/>
      </rPr>
      <t xml:space="preserve"> 5</t>
    </r>
  </si>
  <si>
    <r>
      <t>2009</t>
    </r>
    <r>
      <rPr>
        <vertAlign val="superscript"/>
        <sz val="10"/>
        <rFont val="Arial"/>
        <family val="2"/>
      </rPr>
      <t xml:space="preserve"> 5</t>
    </r>
  </si>
  <si>
    <r>
      <t>2010</t>
    </r>
    <r>
      <rPr>
        <vertAlign val="superscript"/>
        <sz val="10"/>
        <rFont val="Arial"/>
        <family val="2"/>
      </rPr>
      <t xml:space="preserve"> 5</t>
    </r>
  </si>
  <si>
    <r>
      <t>2011</t>
    </r>
    <r>
      <rPr>
        <vertAlign val="superscript"/>
        <sz val="10"/>
        <rFont val="Arial"/>
        <family val="2"/>
      </rPr>
      <t xml:space="preserve"> 5</t>
    </r>
  </si>
  <si>
    <t>1. For detailed definitions of all tenures, see Definitions of housing terms in Housing Statistics home page. 'Other public sector dwellings' figures</t>
  </si>
  <si>
    <t>are currently only available for England.</t>
  </si>
  <si>
    <t>2. Figures for census years are based on census output</t>
  </si>
  <si>
    <t xml:space="preserve">3. UK totals from 2002 are derived by summing country totals at 31st March.  For 1991 to 2001 Scotland and Northern Ireland </t>
  </si>
  <si>
    <t xml:space="preserve">   stock levels from the year before is added into the UK total.</t>
  </si>
  <si>
    <t>4. Series from 1992 to 2011 for England has been adjusted so that the 2001 and 2011 total dwelling estimate matches the 2001 and 2011 Census.</t>
  </si>
  <si>
    <t xml:space="preserve">    Estimates from 2002 are based on local authority and housing association dwelling counts,</t>
  </si>
  <si>
    <t xml:space="preserve">    the Labour Force Survey and, from 2003, the English Housing Survey.  Estimates may not be strictly comparable between periods.</t>
  </si>
  <si>
    <t xml:space="preserve">5. From 2003 the figures for owner-occupied and the private rental sector for England have been produced using a new improved </t>
  </si>
  <si>
    <t xml:space="preserve">    methodology as detailed in the dwelling stock release. Previous to this vacancy was not accounted for.</t>
  </si>
  <si>
    <t>Figures in rows marked (P) are provisional because annual estimates of the total dwelling stock between 2002 and 2011 will be adjusted once the 2011 census dwelling count is available for Wales, Scotland and Northern Ireland.</t>
  </si>
  <si>
    <t>R- Revised from previous publication</t>
  </si>
  <si>
    <t xml:space="preserve">Sources: </t>
  </si>
  <si>
    <t>P- Provisional</t>
  </si>
  <si>
    <t>For stock calculation see Notes and Definitions</t>
  </si>
  <si>
    <t>Department for Communities and Local Government</t>
  </si>
  <si>
    <t>Contact:  0303 44 41864</t>
  </si>
  <si>
    <t>Welsh Assembly Government</t>
  </si>
  <si>
    <t>E-Mail: housing.statistics@communities.gsi.gov.uk</t>
  </si>
  <si>
    <t>Scottish Government</t>
  </si>
  <si>
    <t>Department for Social Development (Northern Ireland)</t>
  </si>
  <si>
    <t>File: dwst1a-uk</t>
  </si>
  <si>
    <t>Data for earlier years are less reliable and definitions</t>
  </si>
  <si>
    <t>may not be consistent througout the series</t>
  </si>
  <si>
    <t>Stock estimates are expressed to the nearest thousand</t>
  </si>
  <si>
    <t>but should not be regarded as accurate to the last digit</t>
  </si>
  <si>
    <t>Components may not sum to totals due to rounding</t>
  </si>
  <si>
    <t>Latest update</t>
  </si>
  <si>
    <t>Next update</t>
  </si>
  <si>
    <t>Dec 2013</t>
  </si>
  <si>
    <t>Q2 2013</t>
  </si>
  <si>
    <t>Q3 2013</t>
  </si>
  <si>
    <t>Gross Lending Secured on Dwellings</t>
  </si>
</sst>
</file>

<file path=xl/styles.xml><?xml version="1.0" encoding="utf-8"?>
<styleSheet xmlns="http://schemas.openxmlformats.org/spreadsheetml/2006/main">
  <numFmts count="6">
    <numFmt numFmtId="43" formatCode="_-* #,##0.00_-;\-* #,##0.00_-;_-* &quot;-&quot;??_-;_-@_-"/>
    <numFmt numFmtId="164" formatCode="0.0"/>
    <numFmt numFmtId="165" formatCode="0.0%"/>
    <numFmt numFmtId="166" formatCode="0.000"/>
    <numFmt numFmtId="167" formatCode="_-* #,##0_-;\-* #,##0_-;_-* &quot;-&quot;??_-;_-@_-"/>
    <numFmt numFmtId="168" formatCode="[$-F800]dddd\,\ mmmm\ dd\,\ yyyy"/>
  </numFmts>
  <fonts count="28">
    <font>
      <sz val="10"/>
      <name val="Arial"/>
    </font>
    <font>
      <sz val="10"/>
      <name val="Arial"/>
    </font>
    <font>
      <sz val="10"/>
      <name val="Tahoma"/>
      <family val="2"/>
    </font>
    <font>
      <sz val="8"/>
      <name val="Arial"/>
    </font>
    <font>
      <b/>
      <sz val="10"/>
      <color indexed="9"/>
      <name val="Tahoma"/>
      <family val="2"/>
    </font>
    <font>
      <sz val="12"/>
      <name val="Helv"/>
    </font>
    <font>
      <sz val="8"/>
      <color indexed="23"/>
      <name val="Tahoma"/>
      <family val="2"/>
    </font>
    <font>
      <b/>
      <sz val="8"/>
      <name val="Tahoma"/>
      <family val="2"/>
    </font>
    <font>
      <sz val="10"/>
      <name val="MS Sans Serif"/>
    </font>
    <font>
      <sz val="10"/>
      <name val="Arial"/>
      <family val="2"/>
    </font>
    <font>
      <b/>
      <sz val="10"/>
      <color indexed="18"/>
      <name val="Tahoma"/>
      <family val="2"/>
    </font>
    <font>
      <sz val="10"/>
      <color indexed="9"/>
      <name val="Tahoma"/>
      <family val="2"/>
    </font>
    <font>
      <sz val="10"/>
      <color indexed="16"/>
      <name val="Tahoma"/>
      <family val="2"/>
    </font>
    <font>
      <b/>
      <sz val="11"/>
      <color theme="1"/>
      <name val="Calibri"/>
      <family val="2"/>
      <scheme val="minor"/>
    </font>
    <font>
      <b/>
      <sz val="10"/>
      <name val="Arial"/>
      <family val="2"/>
    </font>
    <font>
      <sz val="10"/>
      <color rgb="FFFF0000"/>
      <name val="Arial"/>
      <family val="2"/>
    </font>
    <font>
      <b/>
      <sz val="12"/>
      <color indexed="9"/>
      <name val="Arial"/>
      <family val="2"/>
    </font>
    <font>
      <b/>
      <vertAlign val="superscript"/>
      <sz val="12"/>
      <color indexed="9"/>
      <name val="Arial"/>
      <family val="2"/>
    </font>
    <font>
      <vertAlign val="superscript"/>
      <sz val="8"/>
      <color indexed="9"/>
      <name val="Arial"/>
      <family val="2"/>
    </font>
    <font>
      <sz val="12"/>
      <name val="Arial"/>
      <family val="2"/>
    </font>
    <font>
      <b/>
      <sz val="10"/>
      <color indexed="21"/>
      <name val="Arial"/>
      <family val="2"/>
    </font>
    <font>
      <vertAlign val="superscript"/>
      <sz val="8"/>
      <name val="Arial"/>
      <family val="2"/>
    </font>
    <font>
      <sz val="8"/>
      <name val="Arial"/>
      <family val="2"/>
    </font>
    <font>
      <b/>
      <vertAlign val="superscript"/>
      <sz val="10"/>
      <name val="Arial"/>
      <family val="2"/>
    </font>
    <font>
      <sz val="10"/>
      <color indexed="8"/>
      <name val="Arial"/>
      <family val="2"/>
    </font>
    <font>
      <vertAlign val="superscript"/>
      <sz val="10"/>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46"/>
        <bgColor indexed="64"/>
      </patternFill>
    </fill>
  </fills>
  <borders count="22">
    <border>
      <left/>
      <right/>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diagonal/>
    </border>
    <border>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9"/>
      </right>
      <top style="thin">
        <color indexed="55"/>
      </top>
      <bottom/>
      <diagonal/>
    </border>
    <border>
      <left style="thin">
        <color indexed="9"/>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37" fontId="5" fillId="0" borderId="0"/>
    <xf numFmtId="0" fontId="26" fillId="0" borderId="0" applyNumberFormat="0" applyFill="0" applyBorder="0" applyAlignment="0" applyProtection="0">
      <alignment vertical="top"/>
      <protection locked="0"/>
    </xf>
  </cellStyleXfs>
  <cellXfs count="124">
    <xf numFmtId="0" fontId="0" fillId="0" borderId="0" xfId="0"/>
    <xf numFmtId="0" fontId="0" fillId="2" borderId="0" xfId="0" applyFill="1"/>
    <xf numFmtId="0" fontId="2" fillId="2" borderId="0" xfId="0" applyFont="1" applyFill="1"/>
    <xf numFmtId="3" fontId="2"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wrapText="1"/>
    </xf>
    <xf numFmtId="0" fontId="2" fillId="2" borderId="0" xfId="0" applyFont="1" applyFill="1" applyBorder="1" applyAlignment="1">
      <alignment horizontal="center" wrapText="1"/>
    </xf>
    <xf numFmtId="0" fontId="2" fillId="2" borderId="1" xfId="0" applyFont="1" applyFill="1" applyBorder="1" applyAlignment="1">
      <alignment horizontal="center"/>
    </xf>
    <xf numFmtId="164" fontId="2" fillId="2" borderId="2" xfId="0" applyNumberFormat="1" applyFont="1" applyFill="1" applyBorder="1" applyAlignment="1">
      <alignment horizontal="center"/>
    </xf>
    <xf numFmtId="3"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2" borderId="4" xfId="0" applyFont="1" applyFill="1" applyBorder="1" applyAlignment="1">
      <alignment horizontal="center"/>
    </xf>
    <xf numFmtId="164" fontId="2" fillId="2" borderId="5" xfId="0" applyNumberFormat="1" applyFont="1" applyFill="1" applyBorder="1" applyAlignment="1">
      <alignment horizontal="center"/>
    </xf>
    <xf numFmtId="164" fontId="2" fillId="2" borderId="4" xfId="0" applyNumberFormat="1" applyFont="1" applyFill="1" applyBorder="1" applyAlignment="1">
      <alignment horizontal="center"/>
    </xf>
    <xf numFmtId="0" fontId="2" fillId="2" borderId="6" xfId="0" applyFont="1" applyFill="1" applyBorder="1"/>
    <xf numFmtId="0" fontId="2" fillId="2" borderId="7" xfId="0" applyFont="1" applyFill="1" applyBorder="1"/>
    <xf numFmtId="0" fontId="2" fillId="2" borderId="4"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xf numFmtId="164" fontId="2" fillId="2" borderId="0" xfId="0" applyNumberFormat="1" applyFont="1" applyFill="1" applyAlignment="1">
      <alignment horizontal="center"/>
    </xf>
    <xf numFmtId="0" fontId="6" fillId="2" borderId="0" xfId="0" applyFont="1" applyFill="1"/>
    <xf numFmtId="0" fontId="7" fillId="2" borderId="0" xfId="0" applyFont="1" applyFill="1" applyAlignment="1">
      <alignment horizontal="center"/>
    </xf>
    <xf numFmtId="0" fontId="2" fillId="2" borderId="0" xfId="4" applyFont="1" applyFill="1"/>
    <xf numFmtId="165" fontId="2" fillId="2" borderId="0" xfId="2" applyNumberFormat="1" applyFont="1" applyFill="1" applyAlignment="1">
      <alignment horizontal="center"/>
    </xf>
    <xf numFmtId="164" fontId="2" fillId="2" borderId="0" xfId="0" applyNumberFormat="1" applyFont="1" applyFill="1"/>
    <xf numFmtId="0" fontId="0" fillId="0" borderId="0" xfId="0" applyAlignment="1">
      <alignment horizontal="center"/>
    </xf>
    <xf numFmtId="0" fontId="0" fillId="0" borderId="8" xfId="0" applyBorder="1" applyAlignment="1">
      <alignment horizontal="center" vertical="center" wrapText="1"/>
    </xf>
    <xf numFmtId="0" fontId="0" fillId="0" borderId="0" xfId="0" applyAlignment="1">
      <alignment horizontal="center" vertical="center" wrapText="1"/>
    </xf>
    <xf numFmtId="0" fontId="2" fillId="2" borderId="8" xfId="0" applyFont="1" applyFill="1" applyBorder="1" applyAlignment="1">
      <alignment horizontal="center" vertical="center"/>
    </xf>
    <xf numFmtId="3" fontId="2" fillId="2" borderId="8"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165" fontId="2" fillId="2" borderId="8" xfId="2" applyNumberFormat="1" applyFont="1" applyFill="1" applyBorder="1" applyAlignment="1">
      <alignment horizontal="center" vertical="center"/>
    </xf>
    <xf numFmtId="0" fontId="0" fillId="0" borderId="0" xfId="0" applyAlignment="1">
      <alignment horizontal="center" vertical="center"/>
    </xf>
    <xf numFmtId="166" fontId="0" fillId="0" borderId="8" xfId="0" applyNumberFormat="1" applyFont="1" applyBorder="1" applyAlignment="1">
      <alignment horizontal="center" vertical="center"/>
    </xf>
    <xf numFmtId="0" fontId="9" fillId="0" borderId="8" xfId="0" applyFont="1" applyBorder="1" applyAlignment="1">
      <alignment horizontal="center" vertical="center" wrapText="1"/>
    </xf>
    <xf numFmtId="0" fontId="10" fillId="2" borderId="0" xfId="0" applyFont="1" applyFill="1"/>
    <xf numFmtId="0" fontId="11" fillId="2" borderId="0" xfId="0" applyFont="1" applyFill="1"/>
    <xf numFmtId="0" fontId="2" fillId="2" borderId="0" xfId="4" applyFont="1" applyFill="1" applyBorder="1"/>
    <xf numFmtId="0" fontId="9" fillId="2" borderId="0" xfId="0" applyFont="1" applyFill="1" applyBorder="1"/>
    <xf numFmtId="0" fontId="7" fillId="2" borderId="0" xfId="0" applyFont="1" applyFill="1" applyBorder="1" applyAlignment="1">
      <alignment horizontal="center" wrapText="1"/>
    </xf>
    <xf numFmtId="0" fontId="12" fillId="2" borderId="0" xfId="0" applyFont="1" applyFill="1"/>
    <xf numFmtId="0" fontId="0" fillId="0" borderId="0" xfId="0" applyAlignment="1">
      <alignment horizontal="right" wrapText="1"/>
    </xf>
    <xf numFmtId="15" fontId="0" fillId="0" borderId="0" xfId="0" applyNumberFormat="1" applyAlignment="1">
      <alignment horizontal="right"/>
    </xf>
    <xf numFmtId="0" fontId="0" fillId="0" borderId="9" xfId="0"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right" indent="1"/>
    </xf>
    <xf numFmtId="0" fontId="13" fillId="0" borderId="0" xfId="0" applyFont="1" applyAlignment="1">
      <alignment horizontal="right"/>
    </xf>
    <xf numFmtId="0" fontId="13" fillId="0" borderId="0" xfId="0" applyFont="1" applyAlignment="1">
      <alignment wrapText="1"/>
    </xf>
    <xf numFmtId="3" fontId="0" fillId="0" borderId="0" xfId="0" applyNumberFormat="1"/>
    <xf numFmtId="167" fontId="14" fillId="2" borderId="0" xfId="1" applyNumberFormat="1" applyFont="1" applyFill="1" applyBorder="1" applyAlignment="1">
      <alignment horizontal="right"/>
    </xf>
    <xf numFmtId="167" fontId="14" fillId="2" borderId="10" xfId="1" applyNumberFormat="1" applyFont="1" applyFill="1" applyBorder="1" applyAlignment="1">
      <alignment horizontal="right"/>
    </xf>
    <xf numFmtId="167" fontId="9" fillId="2" borderId="0" xfId="1" applyNumberFormat="1" applyFont="1" applyFill="1" applyBorder="1" applyAlignment="1">
      <alignment horizontal="right"/>
    </xf>
    <xf numFmtId="0" fontId="9" fillId="0" borderId="0" xfId="0" applyFont="1"/>
    <xf numFmtId="0" fontId="15" fillId="0" borderId="0" xfId="0" applyFont="1" applyAlignment="1">
      <alignment horizontal="center" vertical="center"/>
    </xf>
    <xf numFmtId="1" fontId="0" fillId="0" borderId="0" xfId="0" applyNumberFormat="1" applyAlignment="1">
      <alignment horizontal="center" vertical="center"/>
    </xf>
    <xf numFmtId="1" fontId="15" fillId="0" borderId="0" xfId="0" applyNumberFormat="1" applyFont="1" applyAlignment="1">
      <alignment horizontal="center" vertical="center"/>
    </xf>
    <xf numFmtId="0" fontId="16" fillId="4" borderId="0" xfId="0" applyFont="1" applyFill="1" applyAlignment="1">
      <alignment horizontal="left"/>
    </xf>
    <xf numFmtId="0" fontId="18" fillId="4" borderId="0" xfId="0" applyFont="1" applyFill="1" applyAlignment="1">
      <alignment horizontal="center"/>
    </xf>
    <xf numFmtId="167" fontId="16" fillId="4" borderId="0" xfId="1" applyNumberFormat="1" applyFont="1" applyFill="1" applyAlignment="1">
      <alignment horizontal="right"/>
    </xf>
    <xf numFmtId="0" fontId="19" fillId="2" borderId="0" xfId="0" applyFont="1" applyFill="1" applyBorder="1"/>
    <xf numFmtId="0" fontId="20" fillId="2" borderId="0" xfId="0" applyFont="1" applyFill="1" applyAlignment="1">
      <alignment horizontal="left"/>
    </xf>
    <xf numFmtId="0" fontId="21" fillId="2" borderId="0" xfId="0" applyFont="1" applyFill="1" applyAlignment="1">
      <alignment horizontal="center"/>
    </xf>
    <xf numFmtId="167" fontId="9" fillId="2" borderId="0" xfId="1" applyNumberFormat="1" applyFont="1" applyFill="1" applyAlignment="1">
      <alignment horizontal="right"/>
    </xf>
    <xf numFmtId="167" fontId="14" fillId="2" borderId="0" xfId="1" applyNumberFormat="1" applyFont="1" applyFill="1" applyAlignment="1">
      <alignment horizontal="right"/>
    </xf>
    <xf numFmtId="0" fontId="14" fillId="2" borderId="10" xfId="0" applyFont="1" applyFill="1" applyBorder="1" applyAlignment="1">
      <alignment horizontal="left"/>
    </xf>
    <xf numFmtId="0" fontId="21" fillId="2" borderId="10" xfId="0" applyFont="1" applyFill="1" applyBorder="1" applyAlignment="1">
      <alignment horizontal="center"/>
    </xf>
    <xf numFmtId="167" fontId="9" fillId="2" borderId="10" xfId="1" applyNumberFormat="1" applyFont="1" applyFill="1" applyBorder="1" applyAlignment="1">
      <alignment horizontal="right"/>
    </xf>
    <xf numFmtId="167" fontId="22" fillId="2" borderId="10" xfId="1" applyNumberFormat="1" applyFont="1" applyFill="1" applyBorder="1" applyAlignment="1">
      <alignment horizontal="right"/>
    </xf>
    <xf numFmtId="0" fontId="14" fillId="2" borderId="0" xfId="0" applyFont="1" applyFill="1" applyAlignment="1">
      <alignment horizontal="left"/>
    </xf>
    <xf numFmtId="0" fontId="14" fillId="2" borderId="11" xfId="0" applyFont="1" applyFill="1" applyBorder="1" applyAlignment="1">
      <alignment horizontal="left"/>
    </xf>
    <xf numFmtId="0" fontId="21" fillId="2" borderId="11" xfId="0" applyFont="1" applyFill="1" applyBorder="1" applyAlignment="1">
      <alignment horizontal="center"/>
    </xf>
    <xf numFmtId="167" fontId="9" fillId="2" borderId="11" xfId="1" applyNumberFormat="1" applyFont="1" applyFill="1" applyBorder="1" applyAlignment="1">
      <alignment horizontal="right"/>
    </xf>
    <xf numFmtId="167" fontId="14" fillId="2" borderId="11" xfId="1" applyNumberFormat="1" applyFont="1" applyFill="1" applyBorder="1" applyAlignment="1">
      <alignment horizontal="right"/>
    </xf>
    <xf numFmtId="0" fontId="14" fillId="2" borderId="0" xfId="0" applyFont="1" applyFill="1" applyBorder="1" applyAlignment="1">
      <alignment horizontal="left"/>
    </xf>
    <xf numFmtId="0" fontId="21" fillId="2" borderId="0" xfId="0" applyFont="1" applyFill="1" applyBorder="1" applyAlignment="1">
      <alignment horizontal="center"/>
    </xf>
    <xf numFmtId="0" fontId="14" fillId="0" borderId="0" xfId="0" quotePrefix="1" applyFont="1" applyAlignment="1">
      <alignment horizontal="left"/>
    </xf>
    <xf numFmtId="17" fontId="21" fillId="2" borderId="0" xfId="0" quotePrefix="1" applyNumberFormat="1" applyFont="1" applyFill="1" applyAlignment="1">
      <alignment horizontal="center"/>
    </xf>
    <xf numFmtId="0" fontId="9" fillId="2" borderId="0" xfId="0" applyFont="1" applyFill="1" applyAlignment="1">
      <alignment horizontal="left"/>
    </xf>
    <xf numFmtId="167" fontId="9" fillId="2" borderId="0" xfId="1" quotePrefix="1" applyNumberFormat="1" applyFont="1" applyFill="1" applyAlignment="1">
      <alignment horizontal="right"/>
    </xf>
    <xf numFmtId="167" fontId="24" fillId="2" borderId="0" xfId="1" applyNumberFormat="1" applyFont="1" applyFill="1" applyAlignment="1">
      <alignment horizontal="right"/>
    </xf>
    <xf numFmtId="0" fontId="9" fillId="2" borderId="0" xfId="0" applyFont="1" applyFill="1" applyBorder="1" applyAlignment="1">
      <alignment horizontal="left"/>
    </xf>
    <xf numFmtId="0" fontId="21" fillId="2" borderId="0" xfId="0" applyFont="1" applyFill="1" applyBorder="1" applyAlignment="1">
      <alignment horizontal="left"/>
    </xf>
    <xf numFmtId="0" fontId="9" fillId="2" borderId="0" xfId="3" applyFont="1" applyFill="1" applyBorder="1" applyAlignment="1">
      <alignment horizontal="left"/>
    </xf>
    <xf numFmtId="0" fontId="9" fillId="2" borderId="10" xfId="3" applyFont="1" applyFill="1" applyBorder="1" applyAlignment="1">
      <alignment horizontal="left"/>
    </xf>
    <xf numFmtId="10" fontId="9" fillId="2" borderId="0" xfId="2" applyNumberFormat="1" applyFont="1" applyFill="1" applyBorder="1"/>
    <xf numFmtId="0" fontId="9" fillId="0" borderId="0" xfId="3" applyFont="1" applyFill="1" applyBorder="1" applyAlignment="1">
      <alignment horizontal="left"/>
    </xf>
    <xf numFmtId="0" fontId="21" fillId="2" borderId="0" xfId="0" applyFont="1" applyFill="1" applyAlignment="1">
      <alignment horizontal="left"/>
    </xf>
    <xf numFmtId="167" fontId="22" fillId="2" borderId="0" xfId="1" applyNumberFormat="1" applyFont="1" applyFill="1" applyAlignment="1">
      <alignment horizontal="right"/>
    </xf>
    <xf numFmtId="9" fontId="9" fillId="2" borderId="0" xfId="2" applyFont="1" applyFill="1"/>
    <xf numFmtId="0" fontId="22" fillId="2" borderId="0" xfId="0" applyFont="1" applyFill="1" applyAlignment="1">
      <alignment horizontal="left"/>
    </xf>
    <xf numFmtId="0" fontId="22" fillId="0" borderId="0" xfId="0" applyFont="1" applyAlignment="1">
      <alignment horizontal="left"/>
    </xf>
    <xf numFmtId="0" fontId="22" fillId="2" borderId="0" xfId="0" applyFont="1" applyFill="1" applyAlignment="1"/>
    <xf numFmtId="37" fontId="22" fillId="2" borderId="0" xfId="6" applyNumberFormat="1" applyFont="1" applyFill="1" applyAlignment="1" applyProtection="1">
      <alignment horizontal="left" wrapText="1"/>
    </xf>
    <xf numFmtId="0" fontId="22" fillId="0" borderId="0" xfId="0" applyFont="1"/>
    <xf numFmtId="0" fontId="22" fillId="2" borderId="0" xfId="0" applyFont="1" applyFill="1" applyAlignment="1">
      <alignment horizontal="left" wrapText="1"/>
    </xf>
    <xf numFmtId="167" fontId="22" fillId="2" borderId="0" xfId="1" applyNumberFormat="1" applyFont="1" applyFill="1" applyAlignment="1">
      <alignment horizontal="left"/>
    </xf>
    <xf numFmtId="0" fontId="0" fillId="2" borderId="0" xfId="0" applyFill="1" applyAlignment="1">
      <alignment horizontal="left"/>
    </xf>
    <xf numFmtId="167" fontId="22" fillId="5" borderId="0" xfId="1" applyNumberFormat="1" applyFont="1" applyFill="1" applyAlignment="1">
      <alignment horizontal="left"/>
    </xf>
    <xf numFmtId="168" fontId="22" fillId="5" borderId="0" xfId="1" applyNumberFormat="1" applyFont="1" applyFill="1" applyAlignment="1">
      <alignment horizontal="right"/>
    </xf>
    <xf numFmtId="49" fontId="22" fillId="5" borderId="0" xfId="1" applyNumberFormat="1" applyFont="1" applyFill="1" applyAlignment="1">
      <alignment horizontal="right"/>
    </xf>
    <xf numFmtId="0" fontId="0" fillId="0" borderId="0" xfId="0" applyAlignment="1">
      <alignment wrapText="1"/>
    </xf>
    <xf numFmtId="37" fontId="22" fillId="2" borderId="0" xfId="5" applyFont="1" applyFill="1" applyAlignment="1">
      <alignment wrapText="1"/>
    </xf>
    <xf numFmtId="37" fontId="22" fillId="2" borderId="0" xfId="6" applyNumberFormat="1" applyFont="1" applyFill="1" applyAlignment="1" applyProtection="1">
      <alignment horizontal="left" wrapText="1"/>
    </xf>
    <xf numFmtId="0" fontId="22" fillId="0" borderId="0" xfId="0" applyFont="1" applyAlignment="1">
      <alignment horizontal="left" wrapText="1"/>
    </xf>
    <xf numFmtId="0" fontId="27" fillId="0" borderId="0" xfId="0" applyFont="1" applyAlignment="1">
      <alignment horizontal="right"/>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2" fillId="2" borderId="17" xfId="0" applyFont="1" applyFill="1" applyBorder="1"/>
    <xf numFmtId="164"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xf numFmtId="164" fontId="2" fillId="2" borderId="12" xfId="0" applyNumberFormat="1" applyFont="1" applyFill="1" applyBorder="1" applyAlignment="1">
      <alignment horizontal="center"/>
    </xf>
    <xf numFmtId="3" fontId="2" fillId="2" borderId="13" xfId="0" applyNumberFormat="1" applyFont="1" applyFill="1" applyBorder="1" applyAlignment="1">
      <alignment horizontal="center"/>
    </xf>
    <xf numFmtId="0" fontId="2" fillId="2" borderId="16" xfId="0" applyFont="1" applyFill="1" applyBorder="1" applyAlignment="1">
      <alignment horizontal="center"/>
    </xf>
    <xf numFmtId="164" fontId="2" fillId="2" borderId="16" xfId="0" applyNumberFormat="1" applyFont="1" applyFill="1" applyBorder="1" applyAlignment="1">
      <alignment horizontal="center"/>
    </xf>
    <xf numFmtId="0" fontId="9" fillId="0" borderId="0" xfId="0" applyFont="1" applyAlignment="1">
      <alignment horizontal="center" vertical="center"/>
    </xf>
  </cellXfs>
  <cellStyles count="7">
    <cellStyle name="Comma" xfId="1" builtinId="3"/>
    <cellStyle name="Hyperlink" xfId="6" builtinId="8"/>
    <cellStyle name="Normal" xfId="0" builtinId="0"/>
    <cellStyle name="Normal_dwst2-r" xfId="5"/>
    <cellStyle name="Normal_FTBINDEX" xfId="4"/>
    <cellStyle name="Normal_table94" xfId="3"/>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1"/>
          <c:order val="0"/>
          <c:tx>
            <c:strRef>
              <c:f>'All data'!$B$63</c:f>
              <c:strCache>
                <c:ptCount val="1"/>
                <c:pt idx="0">
                  <c:v>Population</c:v>
                </c:pt>
              </c:strCache>
            </c:strRef>
          </c:tx>
          <c:marker>
            <c:symbol val="none"/>
          </c:marker>
          <c:cat>
            <c:numRef>
              <c:f>'All data'!$A$65:$A$80</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'All data'!$B$65:$B$80</c:f>
              <c:numCache>
                <c:formatCode>General</c:formatCode>
                <c:ptCount val="16"/>
                <c:pt idx="0">
                  <c:v>100.27556558260744</c:v>
                </c:pt>
                <c:pt idx="1">
                  <c:v>100.63479853783251</c:v>
                </c:pt>
                <c:pt idx="2">
                  <c:v>100.9805768055077</c:v>
                </c:pt>
                <c:pt idx="3">
                  <c:v>101.37058783008592</c:v>
                </c:pt>
                <c:pt idx="4">
                  <c:v>101.73070736107739</c:v>
                </c:pt>
                <c:pt idx="5">
                  <c:v>102.13170540874152</c:v>
                </c:pt>
                <c:pt idx="6">
                  <c:v>102.62644726848835</c:v>
                </c:pt>
                <c:pt idx="7">
                  <c:v>103.29959492404679</c:v>
                </c:pt>
                <c:pt idx="8">
                  <c:v>103.89801813275517</c:v>
                </c:pt>
                <c:pt idx="9">
                  <c:v>104.56338895833161</c:v>
                </c:pt>
                <c:pt idx="10">
                  <c:v>105.26270689004329</c:v>
                </c:pt>
                <c:pt idx="11">
                  <c:v>105.96671149790508</c:v>
                </c:pt>
                <c:pt idx="12">
                  <c:v>106.70188516017758</c:v>
                </c:pt>
                <c:pt idx="13">
                  <c:v>107.43345764428862</c:v>
                </c:pt>
                <c:pt idx="14">
                  <c:v>108.16209602562145</c:v>
                </c:pt>
                <c:pt idx="15">
                  <c:v>108.88904871260539</c:v>
                </c:pt>
              </c:numCache>
            </c:numRef>
          </c:val>
          <c:smooth val="1"/>
        </c:ser>
        <c:ser>
          <c:idx val="0"/>
          <c:order val="1"/>
          <c:tx>
            <c:strRef>
              <c:f>'All data'!$C$63</c:f>
              <c:strCache>
                <c:ptCount val="1"/>
                <c:pt idx="0">
                  <c:v>Housing Stock</c:v>
                </c:pt>
              </c:strCache>
            </c:strRef>
          </c:tx>
          <c:marker>
            <c:symbol val="none"/>
          </c:marker>
          <c:cat>
            <c:numRef>
              <c:f>'All data'!$A$65:$A$80</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'All data'!$C$65:$C$80</c:f>
              <c:numCache>
                <c:formatCode>General</c:formatCode>
                <c:ptCount val="16"/>
                <c:pt idx="0">
                  <c:v>100.78071275433842</c:v>
                </c:pt>
                <c:pt idx="1">
                  <c:v>101.51288378301848</c:v>
                </c:pt>
                <c:pt idx="2">
                  <c:v>102.26528053072286</c:v>
                </c:pt>
                <c:pt idx="3">
                  <c:v>103.02981270984183</c:v>
                </c:pt>
                <c:pt idx="4">
                  <c:v>103.70939686905869</c:v>
                </c:pt>
                <c:pt idx="5">
                  <c:v>104.51438048622627</c:v>
                </c:pt>
                <c:pt idx="6">
                  <c:v>105.34768011002791</c:v>
                </c:pt>
                <c:pt idx="7">
                  <c:v>106.29019861656082</c:v>
                </c:pt>
                <c:pt idx="8">
                  <c:v>107.26912341733748</c:v>
                </c:pt>
                <c:pt idx="9">
                  <c:v>108.30468023138222</c:v>
                </c:pt>
                <c:pt idx="10">
                  <c:v>109.4130496339145</c:v>
                </c:pt>
                <c:pt idx="11">
                  <c:v>110.29489098337446</c:v>
                </c:pt>
                <c:pt idx="12">
                  <c:v>111.03515229966425</c:v>
                </c:pt>
                <c:pt idx="13">
                  <c:v>111.70260102746651</c:v>
                </c:pt>
                <c:pt idx="14">
                  <c:v>112.45499777517092</c:v>
                </c:pt>
                <c:pt idx="15">
                  <c:v>113.22357509809473</c:v>
                </c:pt>
              </c:numCache>
            </c:numRef>
          </c:val>
          <c:smooth val="1"/>
        </c:ser>
        <c:ser>
          <c:idx val="3"/>
          <c:order val="2"/>
          <c:tx>
            <c:strRef>
              <c:f>'All data'!$D$63</c:f>
              <c:strCache>
                <c:ptCount val="1"/>
                <c:pt idx="0">
                  <c:v>House prices</c:v>
                </c:pt>
              </c:strCache>
            </c:strRef>
          </c:tx>
          <c:marker>
            <c:symbol val="none"/>
          </c:marker>
          <c:cat>
            <c:numRef>
              <c:f>'All data'!$A$65:$A$80</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'All data'!$D$65:$D$80</c:f>
              <c:numCache>
                <c:formatCode>General</c:formatCode>
                <c:ptCount val="16"/>
                <c:pt idx="0">
                  <c:v>112.70919190109299</c:v>
                </c:pt>
                <c:pt idx="1">
                  <c:v>120.90586541127837</c:v>
                </c:pt>
                <c:pt idx="2">
                  <c:v>139.21821185657745</c:v>
                </c:pt>
                <c:pt idx="3">
                  <c:v>150.4681486728993</c:v>
                </c:pt>
                <c:pt idx="4">
                  <c:v>170.85826912739651</c:v>
                </c:pt>
                <c:pt idx="5">
                  <c:v>214.90408693653453</c:v>
                </c:pt>
                <c:pt idx="6">
                  <c:v>251.25376884777438</c:v>
                </c:pt>
                <c:pt idx="7">
                  <c:v>273.76851164023492</c:v>
                </c:pt>
                <c:pt idx="8">
                  <c:v>287.25840962713323</c:v>
                </c:pt>
                <c:pt idx="9">
                  <c:v>314.55661597003035</c:v>
                </c:pt>
                <c:pt idx="10">
                  <c:v>321.3816318945166</c:v>
                </c:pt>
                <c:pt idx="11">
                  <c:v>268.24786721468206</c:v>
                </c:pt>
                <c:pt idx="12">
                  <c:v>291.8597880256479</c:v>
                </c:pt>
                <c:pt idx="13">
                  <c:v>290.94940379104298</c:v>
                </c:pt>
                <c:pt idx="14">
                  <c:v>291.56403511627337</c:v>
                </c:pt>
                <c:pt idx="15">
                  <c:v>306.24977602580185</c:v>
                </c:pt>
              </c:numCache>
            </c:numRef>
          </c:val>
          <c:smooth val="1"/>
        </c:ser>
        <c:ser>
          <c:idx val="4"/>
          <c:order val="3"/>
          <c:tx>
            <c:strRef>
              <c:f>'All data'!$E$63</c:f>
              <c:strCache>
                <c:ptCount val="1"/>
                <c:pt idx="0">
                  <c:v>Gross Lending Secured on Dwellings</c:v>
                </c:pt>
              </c:strCache>
            </c:strRef>
          </c:tx>
          <c:marker>
            <c:symbol val="none"/>
          </c:marker>
          <c:cat>
            <c:numRef>
              <c:f>'All data'!$A$65:$A$80</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'All data'!$E$65:$E$80</c:f>
              <c:numCache>
                <c:formatCode>General</c:formatCode>
                <c:ptCount val="16"/>
                <c:pt idx="0">
                  <c:v>115.75273273584416</c:v>
                </c:pt>
                <c:pt idx="1">
                  <c:v>148.55980935605862</c:v>
                </c:pt>
                <c:pt idx="2">
                  <c:v>155.14945863337306</c:v>
                </c:pt>
                <c:pt idx="3">
                  <c:v>207.38227218567062</c:v>
                </c:pt>
                <c:pt idx="4">
                  <c:v>285.88561363518625</c:v>
                </c:pt>
                <c:pt idx="5">
                  <c:v>359.19287157436668</c:v>
                </c:pt>
                <c:pt idx="6">
                  <c:v>377.20561570740301</c:v>
                </c:pt>
                <c:pt idx="7">
                  <c:v>373.36035849349838</c:v>
                </c:pt>
                <c:pt idx="8">
                  <c:v>447.2802155105424</c:v>
                </c:pt>
                <c:pt idx="9">
                  <c:v>469.82075325079001</c:v>
                </c:pt>
                <c:pt idx="10">
                  <c:v>328.9385069678288</c:v>
                </c:pt>
                <c:pt idx="11">
                  <c:v>186.27285914106614</c:v>
                </c:pt>
                <c:pt idx="12">
                  <c:v>175.28492980365746</c:v>
                </c:pt>
                <c:pt idx="13">
                  <c:v>182.98710045070715</c:v>
                </c:pt>
                <c:pt idx="14">
                  <c:v>185.18105993886959</c:v>
                </c:pt>
                <c:pt idx="15">
                  <c:v>196.43060664145469</c:v>
                </c:pt>
              </c:numCache>
            </c:numRef>
          </c:val>
          <c:smooth val="1"/>
        </c:ser>
        <c:marker val="1"/>
        <c:axId val="52160000"/>
        <c:axId val="52161536"/>
      </c:lineChart>
      <c:catAx>
        <c:axId val="52160000"/>
        <c:scaling>
          <c:orientation val="minMax"/>
        </c:scaling>
        <c:axPos val="b"/>
        <c:numFmt formatCode="General" sourceLinked="1"/>
        <c:tickLblPos val="nextTo"/>
        <c:crossAx val="52161536"/>
        <c:crossesAt val="0"/>
        <c:auto val="1"/>
        <c:lblAlgn val="ctr"/>
        <c:lblOffset val="100"/>
      </c:catAx>
      <c:valAx>
        <c:axId val="52161536"/>
        <c:scaling>
          <c:orientation val="minMax"/>
          <c:min val="100"/>
        </c:scaling>
        <c:axPos val="l"/>
        <c:majorGridlines/>
        <c:title>
          <c:tx>
            <c:rich>
              <a:bodyPr rot="-5400000" vert="horz"/>
              <a:lstStyle/>
              <a:p>
                <a:pPr>
                  <a:defRPr b="0"/>
                </a:pPr>
                <a:r>
                  <a:rPr lang="en-GB" b="0"/>
                  <a:t>Index:  1997 = 100</a:t>
                </a:r>
              </a:p>
            </c:rich>
          </c:tx>
          <c:layout>
            <c:manualLayout>
              <c:xMode val="edge"/>
              <c:yMode val="edge"/>
              <c:x val="0"/>
              <c:y val="1.9386753126447435E-2"/>
            </c:manualLayout>
          </c:layout>
        </c:title>
        <c:numFmt formatCode="General" sourceLinked="1"/>
        <c:tickLblPos val="nextTo"/>
        <c:crossAx val="52160000"/>
        <c:crosses val="autoZero"/>
        <c:crossBetween val="midCat"/>
      </c:valAx>
    </c:plotArea>
    <c:legend>
      <c:legendPos val="b"/>
      <c:layout/>
    </c:legend>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file:///C:\Users\POSITI~1\AppData\Local\Temp\images\logo-popup.jp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171450</xdr:colOff>
      <xdr:row>30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13</xdr:col>
      <xdr:colOff>0</xdr:colOff>
      <xdr:row>2</xdr:row>
      <xdr:rowOff>190500</xdr:rowOff>
    </xdr:to>
    <xdr:pic>
      <xdr:nvPicPr>
        <xdr:cNvPr id="103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7150" y="38100"/>
          <a:ext cx="7620000" cy="476250"/>
        </a:xfrm>
        <a:prstGeom prst="rect">
          <a:avLst/>
        </a:prstGeom>
        <a:noFill/>
        <a:ln w="1">
          <a:noFill/>
          <a:miter lim="800000"/>
          <a:headEnd/>
          <a:tailEnd/>
        </a:ln>
        <a:effectLst/>
      </xdr:spPr>
    </xdr:pic>
    <xdr:clientData/>
  </xdr:twoCellAnchor>
  <xdr:twoCellAnchor>
    <xdr:from>
      <xdr:col>10</xdr:col>
      <xdr:colOff>123825</xdr:colOff>
      <xdr:row>0</xdr:row>
      <xdr:rowOff>152400</xdr:rowOff>
    </xdr:from>
    <xdr:to>
      <xdr:col>12</xdr:col>
      <xdr:colOff>419100</xdr:colOff>
      <xdr:row>2</xdr:row>
      <xdr:rowOff>295275</xdr:rowOff>
    </xdr:to>
    <xdr:grpSp>
      <xdr:nvGrpSpPr>
        <xdr:cNvPr id="1044" name="Group 20"/>
        <xdr:cNvGrpSpPr>
          <a:grpSpLocks/>
        </xdr:cNvGrpSpPr>
      </xdr:nvGrpSpPr>
      <xdr:grpSpPr bwMode="auto">
        <a:xfrm>
          <a:off x="6029325" y="152400"/>
          <a:ext cx="1476375" cy="466725"/>
          <a:chOff x="633" y="16"/>
          <a:chExt cx="155" cy="49"/>
        </a:xfrm>
      </xdr:grpSpPr>
      <xdr:pic>
        <xdr:nvPicPr>
          <xdr:cNvPr id="1039"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637" y="20"/>
            <a:ext cx="147" cy="45"/>
          </a:xfrm>
          <a:prstGeom prst="rect">
            <a:avLst/>
          </a:prstGeom>
          <a:noFill/>
          <a:ln w="1">
            <a:noFill/>
            <a:miter lim="800000"/>
            <a:headEnd/>
            <a:tailEnd/>
          </a:ln>
          <a:effectLst/>
        </xdr:spPr>
      </xdr:pic>
      <xdr:sp macro="" textlink="">
        <xdr:nvSpPr>
          <xdr:cNvPr id="1040" name="Arc 16"/>
          <xdr:cNvSpPr>
            <a:spLocks/>
          </xdr:cNvSpPr>
        </xdr:nvSpPr>
        <xdr:spPr bwMode="auto">
          <a:xfrm>
            <a:off x="772" y="18"/>
            <a:ext cx="15" cy="16"/>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1041" name="Arc 17"/>
          <xdr:cNvSpPr>
            <a:spLocks/>
          </xdr:cNvSpPr>
        </xdr:nvSpPr>
        <xdr:spPr bwMode="auto">
          <a:xfrm>
            <a:off x="773" y="16"/>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sp macro="" textlink="">
        <xdr:nvSpPr>
          <xdr:cNvPr id="1042" name="Arc 18"/>
          <xdr:cNvSpPr>
            <a:spLocks/>
          </xdr:cNvSpPr>
        </xdr:nvSpPr>
        <xdr:spPr bwMode="auto">
          <a:xfrm flipH="1">
            <a:off x="635" y="18"/>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1043" name="Arc 19"/>
          <xdr:cNvSpPr>
            <a:spLocks/>
          </xdr:cNvSpPr>
        </xdr:nvSpPr>
        <xdr:spPr bwMode="auto">
          <a:xfrm flipH="1">
            <a:off x="633" y="17"/>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grpSp>
    <xdr:clientData/>
  </xdr:twoCellAnchor>
  <xdr:twoCellAnchor editAs="oneCell">
    <xdr:from>
      <xdr:col>14</xdr:col>
      <xdr:colOff>57150</xdr:colOff>
      <xdr:row>212</xdr:row>
      <xdr:rowOff>38100</xdr:rowOff>
    </xdr:from>
    <xdr:to>
      <xdr:col>27</xdr:col>
      <xdr:colOff>0</xdr:colOff>
      <xdr:row>215</xdr:row>
      <xdr:rowOff>0</xdr:rowOff>
    </xdr:to>
    <xdr:pic>
      <xdr:nvPicPr>
        <xdr:cNvPr id="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7150" y="38100"/>
          <a:ext cx="7620000" cy="476250"/>
        </a:xfrm>
        <a:prstGeom prst="rect">
          <a:avLst/>
        </a:prstGeom>
        <a:noFill/>
        <a:ln w="1">
          <a:noFill/>
          <a:miter lim="800000"/>
          <a:headEnd/>
          <a:tailEnd/>
        </a:ln>
        <a:effectLst/>
      </xdr:spPr>
    </xdr:pic>
    <xdr:clientData/>
  </xdr:twoCellAnchor>
  <xdr:twoCellAnchor editAs="oneCell">
    <xdr:from>
      <xdr:col>14</xdr:col>
      <xdr:colOff>85725</xdr:colOff>
      <xdr:row>214</xdr:row>
      <xdr:rowOff>209550</xdr:rowOff>
    </xdr:from>
    <xdr:to>
      <xdr:col>19</xdr:col>
      <xdr:colOff>95250</xdr:colOff>
      <xdr:row>215</xdr:row>
      <xdr:rowOff>0</xdr:rowOff>
    </xdr:to>
    <xdr:sp macro="" textlink="">
      <xdr:nvSpPr>
        <xdr:cNvPr id="18" name="AutoShape 3"/>
        <xdr:cNvSpPr>
          <a:spLocks noChangeArrowheads="1"/>
        </xdr:cNvSpPr>
      </xdr:nvSpPr>
      <xdr:spPr bwMode="auto">
        <a:xfrm>
          <a:off x="85725" y="533400"/>
          <a:ext cx="2962275" cy="209550"/>
        </a:xfrm>
        <a:prstGeom prst="roundRect">
          <a:avLst>
            <a:gd name="adj" fmla="val 31819"/>
          </a:avLst>
        </a:prstGeom>
        <a:solidFill>
          <a:srgbClr val="58656A"/>
        </a:solidFill>
        <a:ln w="9525">
          <a:noFill/>
          <a:round/>
          <a:headEnd/>
          <a:tailEnd/>
        </a:ln>
      </xdr:spPr>
      <xdr:txBody>
        <a:bodyPr vertOverflow="clip" wrap="square" lIns="27432" tIns="18288" rIns="0" bIns="18288" anchor="ctr" upright="1"/>
        <a:lstStyle/>
        <a:p>
          <a:pPr algn="l" rtl="0">
            <a:defRPr sz="1000"/>
          </a:pPr>
          <a:r>
            <a:rPr lang="en-GB" sz="800" b="1" i="0" u="none" strike="noStrike" baseline="0">
              <a:solidFill>
                <a:srgbClr val="FFFFFF"/>
              </a:solidFill>
              <a:latin typeface="Tahoma"/>
              <a:ea typeface="Tahoma"/>
              <a:cs typeface="Tahoma"/>
            </a:rPr>
            <a:t>Notes</a:t>
          </a:r>
        </a:p>
      </xdr:txBody>
    </xdr:sp>
    <xdr:clientData/>
  </xdr:twoCellAnchor>
  <xdr:twoCellAnchor>
    <xdr:from>
      <xdr:col>24</xdr:col>
      <xdr:colOff>123825</xdr:colOff>
      <xdr:row>212</xdr:row>
      <xdr:rowOff>152400</xdr:rowOff>
    </xdr:from>
    <xdr:to>
      <xdr:col>26</xdr:col>
      <xdr:colOff>419100</xdr:colOff>
      <xdr:row>215</xdr:row>
      <xdr:rowOff>0</xdr:rowOff>
    </xdr:to>
    <xdr:grpSp>
      <xdr:nvGrpSpPr>
        <xdr:cNvPr id="19" name="Group 10"/>
        <xdr:cNvGrpSpPr>
          <a:grpSpLocks/>
        </xdr:cNvGrpSpPr>
      </xdr:nvGrpSpPr>
      <xdr:grpSpPr bwMode="auto">
        <a:xfrm>
          <a:off x="14506575" y="34937700"/>
          <a:ext cx="1514475" cy="333375"/>
          <a:chOff x="633" y="16"/>
          <a:chExt cx="155" cy="49"/>
        </a:xfrm>
      </xdr:grpSpPr>
      <xdr:pic>
        <xdr:nvPicPr>
          <xdr:cNvPr id="20"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637" y="20"/>
            <a:ext cx="147" cy="45"/>
          </a:xfrm>
          <a:prstGeom prst="rect">
            <a:avLst/>
          </a:prstGeom>
          <a:noFill/>
          <a:ln w="1">
            <a:noFill/>
            <a:miter lim="800000"/>
            <a:headEnd/>
            <a:tailEnd/>
          </a:ln>
          <a:effectLst/>
        </xdr:spPr>
      </xdr:pic>
      <xdr:sp macro="" textlink="">
        <xdr:nvSpPr>
          <xdr:cNvPr id="21" name="Arc 6"/>
          <xdr:cNvSpPr>
            <a:spLocks/>
          </xdr:cNvSpPr>
        </xdr:nvSpPr>
        <xdr:spPr bwMode="auto">
          <a:xfrm>
            <a:off x="772" y="18"/>
            <a:ext cx="15" cy="16"/>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22" name="Arc 7"/>
          <xdr:cNvSpPr>
            <a:spLocks/>
          </xdr:cNvSpPr>
        </xdr:nvSpPr>
        <xdr:spPr bwMode="auto">
          <a:xfrm>
            <a:off x="773" y="16"/>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sp macro="" textlink="">
        <xdr:nvSpPr>
          <xdr:cNvPr id="23" name="Arc 8"/>
          <xdr:cNvSpPr>
            <a:spLocks/>
          </xdr:cNvSpPr>
        </xdr:nvSpPr>
        <xdr:spPr bwMode="auto">
          <a:xfrm flipH="1">
            <a:off x="635" y="18"/>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24" name="Arc 9"/>
          <xdr:cNvSpPr>
            <a:spLocks/>
          </xdr:cNvSpPr>
        </xdr:nvSpPr>
        <xdr:spPr bwMode="auto">
          <a:xfrm flipH="1">
            <a:off x="633" y="17"/>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grpSp>
    <xdr:clientData/>
  </xdr:twoCellAnchor>
  <xdr:twoCellAnchor editAs="oneCell">
    <xdr:from>
      <xdr:col>0</xdr:col>
      <xdr:colOff>57150</xdr:colOff>
      <xdr:row>0</xdr:row>
      <xdr:rowOff>38100</xdr:rowOff>
    </xdr:from>
    <xdr:to>
      <xdr:col>13</xdr:col>
      <xdr:colOff>0</xdr:colOff>
      <xdr:row>2</xdr:row>
      <xdr:rowOff>190500</xdr:rowOff>
    </xdr:to>
    <xdr:pic>
      <xdr:nvPicPr>
        <xdr:cNvPr id="2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7150" y="38100"/>
          <a:ext cx="7620000" cy="476250"/>
        </a:xfrm>
        <a:prstGeom prst="rect">
          <a:avLst/>
        </a:prstGeom>
        <a:noFill/>
        <a:ln w="1">
          <a:noFill/>
          <a:miter lim="800000"/>
          <a:headEnd/>
          <a:tailEnd/>
        </a:ln>
        <a:effectLst/>
      </xdr:spPr>
    </xdr:pic>
    <xdr:clientData/>
  </xdr:twoCellAnchor>
  <xdr:twoCellAnchor>
    <xdr:from>
      <xdr:col>10</xdr:col>
      <xdr:colOff>123825</xdr:colOff>
      <xdr:row>0</xdr:row>
      <xdr:rowOff>152400</xdr:rowOff>
    </xdr:from>
    <xdr:to>
      <xdr:col>12</xdr:col>
      <xdr:colOff>419100</xdr:colOff>
      <xdr:row>2</xdr:row>
      <xdr:rowOff>295275</xdr:rowOff>
    </xdr:to>
    <xdr:grpSp>
      <xdr:nvGrpSpPr>
        <xdr:cNvPr id="26" name="Group 20"/>
        <xdr:cNvGrpSpPr>
          <a:grpSpLocks/>
        </xdr:cNvGrpSpPr>
      </xdr:nvGrpSpPr>
      <xdr:grpSpPr bwMode="auto">
        <a:xfrm>
          <a:off x="6029325" y="152400"/>
          <a:ext cx="1476375" cy="466725"/>
          <a:chOff x="633" y="16"/>
          <a:chExt cx="155" cy="49"/>
        </a:xfrm>
      </xdr:grpSpPr>
      <xdr:pic>
        <xdr:nvPicPr>
          <xdr:cNvPr id="27"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637" y="20"/>
            <a:ext cx="147" cy="45"/>
          </a:xfrm>
          <a:prstGeom prst="rect">
            <a:avLst/>
          </a:prstGeom>
          <a:noFill/>
          <a:ln w="1">
            <a:noFill/>
            <a:miter lim="800000"/>
            <a:headEnd/>
            <a:tailEnd/>
          </a:ln>
          <a:effectLst/>
        </xdr:spPr>
      </xdr:pic>
      <xdr:sp macro="" textlink="">
        <xdr:nvSpPr>
          <xdr:cNvPr id="28" name="Arc 16"/>
          <xdr:cNvSpPr>
            <a:spLocks/>
          </xdr:cNvSpPr>
        </xdr:nvSpPr>
        <xdr:spPr bwMode="auto">
          <a:xfrm>
            <a:off x="772" y="18"/>
            <a:ext cx="15" cy="16"/>
          </a:xfrm>
          <a:custGeom>
            <a:avLst/>
            <a:gdLst>
              <a:gd name="T0" fmla="*/ 0 w 21600"/>
              <a:gd name="T1" fmla="*/ 0 h 21600"/>
              <a:gd name="T2" fmla="*/ 15 w 21600"/>
              <a:gd name="T3" fmla="*/ 16 h 21600"/>
              <a:gd name="T4" fmla="*/ 0 w 21600"/>
              <a:gd name="T5" fmla="*/ 1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0">
            <a:solidFill>
              <a:srgbClr val="4C85B9"/>
            </a:solidFill>
            <a:round/>
            <a:headEnd/>
            <a:tailEnd/>
          </a:ln>
        </xdr:spPr>
      </xdr:sp>
      <xdr:sp macro="" textlink="">
        <xdr:nvSpPr>
          <xdr:cNvPr id="29" name="Arc 17"/>
          <xdr:cNvSpPr>
            <a:spLocks/>
          </xdr:cNvSpPr>
        </xdr:nvSpPr>
        <xdr:spPr bwMode="auto">
          <a:xfrm>
            <a:off x="773" y="16"/>
            <a:ext cx="15" cy="15"/>
          </a:xfrm>
          <a:custGeom>
            <a:avLst/>
            <a:gdLst>
              <a:gd name="T0" fmla="*/ 0 w 21600"/>
              <a:gd name="T1" fmla="*/ 0 h 21600"/>
              <a:gd name="T2" fmla="*/ 15 w 21600"/>
              <a:gd name="T3" fmla="*/ 15 h 21600"/>
              <a:gd name="T4" fmla="*/ 0 w 21600"/>
              <a:gd name="T5" fmla="*/ 15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57150">
            <a:solidFill>
              <a:srgbClr val="4C85B9"/>
            </a:solidFill>
            <a:round/>
            <a:headEnd/>
            <a:tailEnd/>
          </a:ln>
        </xdr:spPr>
      </xdr:sp>
      <xdr:sp macro="" textlink="">
        <xdr:nvSpPr>
          <xdr:cNvPr id="30" name="Arc 18"/>
          <xdr:cNvSpPr>
            <a:spLocks/>
          </xdr:cNvSpPr>
        </xdr:nvSpPr>
        <xdr:spPr bwMode="auto">
          <a:xfrm flipH="1">
            <a:off x="635" y="18"/>
            <a:ext cx="15" cy="15"/>
          </a:xfrm>
          <a:custGeom>
            <a:avLst/>
            <a:gdLst>
              <a:gd name="T0" fmla="*/ 0 w 21600"/>
              <a:gd name="T1" fmla="*/ 0 h 21600"/>
              <a:gd name="T2" fmla="*/ 15 w 21600"/>
              <a:gd name="T3" fmla="*/ 15 h 21600"/>
              <a:gd name="T4" fmla="*/ 0 w 21600"/>
              <a:gd name="T5" fmla="*/ 15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0">
            <a:solidFill>
              <a:srgbClr val="4C85B9"/>
            </a:solidFill>
            <a:round/>
            <a:headEnd/>
            <a:tailEnd/>
          </a:ln>
        </xdr:spPr>
      </xdr:sp>
      <xdr:sp macro="" textlink="">
        <xdr:nvSpPr>
          <xdr:cNvPr id="31" name="Arc 19"/>
          <xdr:cNvSpPr>
            <a:spLocks/>
          </xdr:cNvSpPr>
        </xdr:nvSpPr>
        <xdr:spPr bwMode="auto">
          <a:xfrm flipH="1">
            <a:off x="633" y="17"/>
            <a:ext cx="15" cy="15"/>
          </a:xfrm>
          <a:custGeom>
            <a:avLst/>
            <a:gdLst>
              <a:gd name="T0" fmla="*/ 0 w 21600"/>
              <a:gd name="T1" fmla="*/ 0 h 21600"/>
              <a:gd name="T2" fmla="*/ 15 w 21600"/>
              <a:gd name="T3" fmla="*/ 15 h 21600"/>
              <a:gd name="T4" fmla="*/ 0 w 21600"/>
              <a:gd name="T5" fmla="*/ 15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57150">
            <a:solidFill>
              <a:srgbClr val="4C85B9"/>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14</xdr:col>
      <xdr:colOff>571500</xdr:colOff>
      <xdr:row>3</xdr:row>
      <xdr:rowOff>9525</xdr:rowOff>
    </xdr:to>
    <xdr:pic>
      <xdr:nvPicPr>
        <xdr:cNvPr id="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0"/>
          <a:ext cx="9048750" cy="476250"/>
        </a:xfrm>
        <a:prstGeom prst="rect">
          <a:avLst/>
        </a:prstGeom>
        <a:noFill/>
        <a:ln w="1">
          <a:noFill/>
          <a:miter lim="800000"/>
          <a:headEnd/>
          <a:tailEnd/>
        </a:ln>
        <a:effectLst/>
      </xdr:spPr>
    </xdr:pic>
    <xdr:clientData/>
  </xdr:twoCellAnchor>
  <xdr:twoCellAnchor>
    <xdr:from>
      <xdr:col>12</xdr:col>
      <xdr:colOff>123825</xdr:colOff>
      <xdr:row>0</xdr:row>
      <xdr:rowOff>133350</xdr:rowOff>
    </xdr:from>
    <xdr:to>
      <xdr:col>14</xdr:col>
      <xdr:colOff>381000</xdr:colOff>
      <xdr:row>3</xdr:row>
      <xdr:rowOff>114300</xdr:rowOff>
    </xdr:to>
    <xdr:grpSp>
      <xdr:nvGrpSpPr>
        <xdr:cNvPr id="3" name="Group 34"/>
        <xdr:cNvGrpSpPr>
          <a:grpSpLocks/>
        </xdr:cNvGrpSpPr>
      </xdr:nvGrpSpPr>
      <xdr:grpSpPr bwMode="auto">
        <a:xfrm>
          <a:off x="7439025" y="133350"/>
          <a:ext cx="1476375" cy="466725"/>
          <a:chOff x="781" y="14"/>
          <a:chExt cx="155" cy="49"/>
        </a:xfrm>
      </xdr:grpSpPr>
      <xdr:pic>
        <xdr:nvPicPr>
          <xdr:cNvPr id="4" name="Picture 29"/>
          <xdr:cNvPicPr>
            <a:picLocks noChangeAspect="1" noChangeArrowheads="1"/>
          </xdr:cNvPicPr>
        </xdr:nvPicPr>
        <xdr:blipFill>
          <a:blip xmlns:r="http://schemas.openxmlformats.org/officeDocument/2006/relationships" r:embed="rId2" cstate="print"/>
          <a:srcRect/>
          <a:stretch>
            <a:fillRect/>
          </a:stretch>
        </xdr:blipFill>
        <xdr:spPr bwMode="auto">
          <a:xfrm>
            <a:off x="785" y="18"/>
            <a:ext cx="147" cy="45"/>
          </a:xfrm>
          <a:prstGeom prst="rect">
            <a:avLst/>
          </a:prstGeom>
          <a:noFill/>
          <a:ln w="1">
            <a:noFill/>
            <a:miter lim="800000"/>
            <a:headEnd/>
            <a:tailEnd/>
          </a:ln>
          <a:effectLst/>
        </xdr:spPr>
      </xdr:pic>
      <xdr:sp macro="" textlink="">
        <xdr:nvSpPr>
          <xdr:cNvPr id="5" name="Arc 30"/>
          <xdr:cNvSpPr>
            <a:spLocks/>
          </xdr:cNvSpPr>
        </xdr:nvSpPr>
        <xdr:spPr bwMode="auto">
          <a:xfrm>
            <a:off x="920" y="16"/>
            <a:ext cx="15" cy="16"/>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6" name="Arc 31"/>
          <xdr:cNvSpPr>
            <a:spLocks/>
          </xdr:cNvSpPr>
        </xdr:nvSpPr>
        <xdr:spPr bwMode="auto">
          <a:xfrm>
            <a:off x="921" y="14"/>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sp macro="" textlink="">
        <xdr:nvSpPr>
          <xdr:cNvPr id="7" name="Arc 32"/>
          <xdr:cNvSpPr>
            <a:spLocks/>
          </xdr:cNvSpPr>
        </xdr:nvSpPr>
        <xdr:spPr bwMode="auto">
          <a:xfrm flipH="1">
            <a:off x="783" y="16"/>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8" name="Arc 33"/>
          <xdr:cNvSpPr>
            <a:spLocks/>
          </xdr:cNvSpPr>
        </xdr:nvSpPr>
        <xdr:spPr bwMode="auto">
          <a:xfrm flipH="1">
            <a:off x="781" y="15"/>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14</xdr:col>
      <xdr:colOff>552450</xdr:colOff>
      <xdr:row>1</xdr:row>
      <xdr:rowOff>342900</xdr:rowOff>
    </xdr:to>
    <xdr:pic>
      <xdr:nvPicPr>
        <xdr:cNvPr id="2" name="Picture 1031"/>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9048750" cy="476250"/>
        </a:xfrm>
        <a:prstGeom prst="rect">
          <a:avLst/>
        </a:prstGeom>
        <a:noFill/>
        <a:ln w="1">
          <a:noFill/>
          <a:miter lim="800000"/>
          <a:headEnd/>
          <a:tailEnd/>
        </a:ln>
        <a:effectLst/>
      </xdr:spPr>
    </xdr:pic>
    <xdr:clientData/>
  </xdr:twoCellAnchor>
  <xdr:twoCellAnchor editAs="oneCell">
    <xdr:from>
      <xdr:col>0</xdr:col>
      <xdr:colOff>85725</xdr:colOff>
      <xdr:row>1</xdr:row>
      <xdr:rowOff>352425</xdr:rowOff>
    </xdr:from>
    <xdr:to>
      <xdr:col>5</xdr:col>
      <xdr:colOff>0</xdr:colOff>
      <xdr:row>3</xdr:row>
      <xdr:rowOff>19050</xdr:rowOff>
    </xdr:to>
    <xdr:sp macro="" textlink="">
      <xdr:nvSpPr>
        <xdr:cNvPr id="3" name="AutoShape 1025"/>
        <xdr:cNvSpPr>
          <a:spLocks noChangeArrowheads="1"/>
        </xdr:cNvSpPr>
      </xdr:nvSpPr>
      <xdr:spPr bwMode="auto">
        <a:xfrm>
          <a:off x="85725" y="514350"/>
          <a:ext cx="2962275" cy="209550"/>
        </a:xfrm>
        <a:prstGeom prst="roundRect">
          <a:avLst>
            <a:gd name="adj" fmla="val 31819"/>
          </a:avLst>
        </a:prstGeom>
        <a:solidFill>
          <a:srgbClr val="004990"/>
        </a:solidFill>
        <a:ln w="9525">
          <a:noFill/>
          <a:round/>
          <a:headEnd/>
          <a:tailEnd/>
        </a:ln>
      </xdr:spPr>
      <xdr:txBody>
        <a:bodyPr vertOverflow="clip" wrap="square" lIns="27432" tIns="18288" rIns="0" bIns="18288" anchor="ctr" upright="1"/>
        <a:lstStyle/>
        <a:p>
          <a:pPr algn="l" rtl="0">
            <a:defRPr sz="1000"/>
          </a:pPr>
          <a:r>
            <a:rPr lang="en-GB" sz="800" b="1" i="0" u="none" strike="noStrike" baseline="0">
              <a:solidFill>
                <a:srgbClr val="FFFFFF"/>
              </a:solidFill>
              <a:latin typeface="Tahoma"/>
              <a:ea typeface="Tahoma"/>
              <a:cs typeface="Tahoma"/>
            </a:rPr>
            <a:t>Mortgage payments as % of mean take home pay</a:t>
          </a:r>
        </a:p>
      </xdr:txBody>
    </xdr:sp>
    <xdr:clientData/>
  </xdr:twoCellAnchor>
  <xdr:twoCellAnchor>
    <xdr:from>
      <xdr:col>12</xdr:col>
      <xdr:colOff>95250</xdr:colOff>
      <xdr:row>0</xdr:row>
      <xdr:rowOff>142875</xdr:rowOff>
    </xdr:from>
    <xdr:to>
      <xdr:col>14</xdr:col>
      <xdr:colOff>352425</xdr:colOff>
      <xdr:row>2</xdr:row>
      <xdr:rowOff>66675</xdr:rowOff>
    </xdr:to>
    <xdr:grpSp>
      <xdr:nvGrpSpPr>
        <xdr:cNvPr id="4" name="Group 1038"/>
        <xdr:cNvGrpSpPr>
          <a:grpSpLocks/>
        </xdr:cNvGrpSpPr>
      </xdr:nvGrpSpPr>
      <xdr:grpSpPr bwMode="auto">
        <a:xfrm>
          <a:off x="7410450" y="142875"/>
          <a:ext cx="1476375" cy="466725"/>
          <a:chOff x="778" y="15"/>
          <a:chExt cx="155" cy="49"/>
        </a:xfrm>
      </xdr:grpSpPr>
      <xdr:pic>
        <xdr:nvPicPr>
          <xdr:cNvPr id="5" name="Picture 1033"/>
          <xdr:cNvPicPr>
            <a:picLocks noChangeAspect="1" noChangeArrowheads="1"/>
          </xdr:cNvPicPr>
        </xdr:nvPicPr>
        <xdr:blipFill>
          <a:blip xmlns:r="http://schemas.openxmlformats.org/officeDocument/2006/relationships" r:embed="rId2" cstate="print"/>
          <a:srcRect/>
          <a:stretch>
            <a:fillRect/>
          </a:stretch>
        </xdr:blipFill>
        <xdr:spPr bwMode="auto">
          <a:xfrm>
            <a:off x="782" y="19"/>
            <a:ext cx="147" cy="45"/>
          </a:xfrm>
          <a:prstGeom prst="rect">
            <a:avLst/>
          </a:prstGeom>
          <a:noFill/>
          <a:ln w="1">
            <a:noFill/>
            <a:miter lim="800000"/>
            <a:headEnd/>
            <a:tailEnd/>
          </a:ln>
          <a:effectLst/>
        </xdr:spPr>
      </xdr:pic>
      <xdr:sp macro="" textlink="">
        <xdr:nvSpPr>
          <xdr:cNvPr id="6" name="Arc 1034"/>
          <xdr:cNvSpPr>
            <a:spLocks/>
          </xdr:cNvSpPr>
        </xdr:nvSpPr>
        <xdr:spPr bwMode="auto">
          <a:xfrm>
            <a:off x="917" y="17"/>
            <a:ext cx="15" cy="16"/>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7" name="Arc 1035"/>
          <xdr:cNvSpPr>
            <a:spLocks/>
          </xdr:cNvSpPr>
        </xdr:nvSpPr>
        <xdr:spPr bwMode="auto">
          <a:xfrm>
            <a:off x="918" y="15"/>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sp macro="" textlink="">
        <xdr:nvSpPr>
          <xdr:cNvPr id="8" name="Arc 1036"/>
          <xdr:cNvSpPr>
            <a:spLocks/>
          </xdr:cNvSpPr>
        </xdr:nvSpPr>
        <xdr:spPr bwMode="auto">
          <a:xfrm flipH="1">
            <a:off x="780" y="17"/>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a:solidFill>
              <a:srgbClr val="4C85B9"/>
            </a:solidFill>
            <a:round/>
            <a:headEnd/>
            <a:tailEnd/>
          </a:ln>
        </xdr:spPr>
      </xdr:sp>
      <xdr:sp macro="" textlink="">
        <xdr:nvSpPr>
          <xdr:cNvPr id="9" name="Arc 1037"/>
          <xdr:cNvSpPr>
            <a:spLocks/>
          </xdr:cNvSpPr>
        </xdr:nvSpPr>
        <xdr:spPr bwMode="auto">
          <a:xfrm flipH="1">
            <a:off x="778" y="16"/>
            <a:ext cx="15" cy="1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57150">
            <a:solidFill>
              <a:srgbClr val="4C85B9"/>
            </a:solidFill>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304800</xdr:colOff>
      <xdr:row>1</xdr:row>
      <xdr:rowOff>142875</xdr:rowOff>
    </xdr:to>
    <xdr:pic>
      <xdr:nvPicPr>
        <xdr:cNvPr id="2" name="Picture 1" descr="Bank of England"/>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304800" cy="304800"/>
        </a:xfrm>
        <a:prstGeom prst="rect">
          <a:avLst/>
        </a:prstGeom>
        <a:noFill/>
      </xdr:spPr>
    </xdr:pic>
    <xdr:clientData/>
  </xdr:twoCellAnchor>
  <xdr:twoCellAnchor editAs="oneCell">
    <xdr:from>
      <xdr:col>4</xdr:col>
      <xdr:colOff>0</xdr:colOff>
      <xdr:row>0</xdr:row>
      <xdr:rowOff>0</xdr:rowOff>
    </xdr:from>
    <xdr:to>
      <xdr:col>4</xdr:col>
      <xdr:colOff>304800</xdr:colOff>
      <xdr:row>1</xdr:row>
      <xdr:rowOff>114300</xdr:rowOff>
    </xdr:to>
    <xdr:pic>
      <xdr:nvPicPr>
        <xdr:cNvPr id="3" name="Picture 1" descr="Bank of England"/>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304800" cy="304800"/>
        </a:xfrm>
        <a:prstGeom prst="rect">
          <a:avLst/>
        </a:prstGeom>
        <a:noFill/>
      </xdr:spPr>
    </xdr:pic>
    <xdr:clientData/>
  </xdr:twoCellAnchor>
  <xdr:twoCellAnchor editAs="oneCell">
    <xdr:from>
      <xdr:col>0</xdr:col>
      <xdr:colOff>0</xdr:colOff>
      <xdr:row>0</xdr:row>
      <xdr:rowOff>0</xdr:rowOff>
    </xdr:from>
    <xdr:to>
      <xdr:col>0</xdr:col>
      <xdr:colOff>304800</xdr:colOff>
      <xdr:row>1</xdr:row>
      <xdr:rowOff>142875</xdr:rowOff>
    </xdr:to>
    <xdr:pic>
      <xdr:nvPicPr>
        <xdr:cNvPr id="4" name="Picture 3" descr="Bank of England"/>
        <xdr:cNvPicPr>
          <a:picLocks noChangeAspect="1" noChangeArrowheads="1"/>
        </xdr:cNvPicPr>
      </xdr:nvPicPr>
      <xdr:blipFill>
        <a:blip xmlns:r="http://schemas.openxmlformats.org/officeDocument/2006/relationships" r:link="rId1" cstate="print"/>
        <a:srcRect/>
        <a:stretch>
          <a:fillRect/>
        </a:stretch>
      </xdr:blipFill>
      <xdr:spPr bwMode="auto">
        <a:xfrm>
          <a:off x="5219700" y="0"/>
          <a:ext cx="304800" cy="304800"/>
        </a:xfrm>
        <a:prstGeom prst="rect">
          <a:avLst/>
        </a:prstGeom>
        <a:noFill/>
      </xdr:spPr>
    </xdr:pic>
    <xdr:clientData/>
  </xdr:twoCellAnchor>
  <xdr:twoCellAnchor editAs="oneCell">
    <xdr:from>
      <xdr:col>0</xdr:col>
      <xdr:colOff>0</xdr:colOff>
      <xdr:row>0</xdr:row>
      <xdr:rowOff>0</xdr:rowOff>
    </xdr:from>
    <xdr:to>
      <xdr:col>0</xdr:col>
      <xdr:colOff>304800</xdr:colOff>
      <xdr:row>1</xdr:row>
      <xdr:rowOff>114300</xdr:rowOff>
    </xdr:to>
    <xdr:pic>
      <xdr:nvPicPr>
        <xdr:cNvPr id="5" name="Picture 1" descr="Bank of England"/>
        <xdr:cNvPicPr>
          <a:picLocks noChangeAspect="1" noChangeArrowheads="1"/>
        </xdr:cNvPicPr>
      </xdr:nvPicPr>
      <xdr:blipFill>
        <a:blip xmlns:r="http://schemas.openxmlformats.org/officeDocument/2006/relationships" r:link="rId1" cstate="print"/>
        <a:srcRect/>
        <a:stretch>
          <a:fillRect/>
        </a:stretch>
      </xdr:blipFill>
      <xdr:spPr bwMode="auto">
        <a:xfrm>
          <a:off x="5219700" y="0"/>
          <a:ext cx="304800" cy="2762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O32" sqref="O32"/>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3:N251"/>
  <sheetViews>
    <sheetView zoomScaleNormal="100" workbookViewId="0">
      <pane xSplit="1" ySplit="6" topLeftCell="B230" activePane="bottomRight" state="frozen"/>
      <selection pane="topRight"/>
      <selection pane="bottomLeft"/>
      <selection pane="bottomRight" activeCell="C250" sqref="C250"/>
    </sheetView>
  </sheetViews>
  <sheetFormatPr defaultRowHeight="12.75"/>
  <cols>
    <col min="1" max="13" width="8.85546875" style="2" customWidth="1"/>
    <col min="14" max="256" width="9.140625" style="2"/>
    <col min="257" max="269" width="8.85546875" style="2" customWidth="1"/>
    <col min="270" max="512" width="9.140625" style="2"/>
    <col min="513" max="525" width="8.85546875" style="2" customWidth="1"/>
    <col min="526" max="768" width="9.140625" style="2"/>
    <col min="769" max="781" width="8.85546875" style="2" customWidth="1"/>
    <col min="782" max="1024" width="9.140625" style="2"/>
    <col min="1025" max="1037" width="8.85546875" style="2" customWidth="1"/>
    <col min="1038" max="1280" width="9.140625" style="2"/>
    <col min="1281" max="1293" width="8.85546875" style="2" customWidth="1"/>
    <col min="1294" max="1536" width="9.140625" style="2"/>
    <col min="1537" max="1549" width="8.85546875" style="2" customWidth="1"/>
    <col min="1550" max="1792" width="9.140625" style="2"/>
    <col min="1793" max="1805" width="8.85546875" style="2" customWidth="1"/>
    <col min="1806" max="2048" width="9.140625" style="2"/>
    <col min="2049" max="2061" width="8.85546875" style="2" customWidth="1"/>
    <col min="2062" max="2304" width="9.140625" style="2"/>
    <col min="2305" max="2317" width="8.85546875" style="2" customWidth="1"/>
    <col min="2318" max="2560" width="9.140625" style="2"/>
    <col min="2561" max="2573" width="8.85546875" style="2" customWidth="1"/>
    <col min="2574" max="2816" width="9.140625" style="2"/>
    <col min="2817" max="2829" width="8.85546875" style="2" customWidth="1"/>
    <col min="2830" max="3072" width="9.140625" style="2"/>
    <col min="3073" max="3085" width="8.85546875" style="2" customWidth="1"/>
    <col min="3086" max="3328" width="9.140625" style="2"/>
    <col min="3329" max="3341" width="8.85546875" style="2" customWidth="1"/>
    <col min="3342" max="3584" width="9.140625" style="2"/>
    <col min="3585" max="3597" width="8.85546875" style="2" customWidth="1"/>
    <col min="3598" max="3840" width="9.140625" style="2"/>
    <col min="3841" max="3853" width="8.85546875" style="2" customWidth="1"/>
    <col min="3854" max="4096" width="9.140625" style="2"/>
    <col min="4097" max="4109" width="8.85546875" style="2" customWidth="1"/>
    <col min="4110" max="4352" width="9.140625" style="2"/>
    <col min="4353" max="4365" width="8.85546875" style="2" customWidth="1"/>
    <col min="4366" max="4608" width="9.140625" style="2"/>
    <col min="4609" max="4621" width="8.85546875" style="2" customWidth="1"/>
    <col min="4622" max="4864" width="9.140625" style="2"/>
    <col min="4865" max="4877" width="8.85546875" style="2" customWidth="1"/>
    <col min="4878" max="5120" width="9.140625" style="2"/>
    <col min="5121" max="5133" width="8.85546875" style="2" customWidth="1"/>
    <col min="5134" max="5376" width="9.140625" style="2"/>
    <col min="5377" max="5389" width="8.85546875" style="2" customWidth="1"/>
    <col min="5390" max="5632" width="9.140625" style="2"/>
    <col min="5633" max="5645" width="8.85546875" style="2" customWidth="1"/>
    <col min="5646" max="5888" width="9.140625" style="2"/>
    <col min="5889" max="5901" width="8.85546875" style="2" customWidth="1"/>
    <col min="5902" max="6144" width="9.140625" style="2"/>
    <col min="6145" max="6157" width="8.85546875" style="2" customWidth="1"/>
    <col min="6158" max="6400" width="9.140625" style="2"/>
    <col min="6401" max="6413" width="8.85546875" style="2" customWidth="1"/>
    <col min="6414" max="6656" width="9.140625" style="2"/>
    <col min="6657" max="6669" width="8.85546875" style="2" customWidth="1"/>
    <col min="6670" max="6912" width="9.140625" style="2"/>
    <col min="6913" max="6925" width="8.85546875" style="2" customWidth="1"/>
    <col min="6926" max="7168" width="9.140625" style="2"/>
    <col min="7169" max="7181" width="8.85546875" style="2" customWidth="1"/>
    <col min="7182" max="7424" width="9.140625" style="2"/>
    <col min="7425" max="7437" width="8.85546875" style="2" customWidth="1"/>
    <col min="7438" max="7680" width="9.140625" style="2"/>
    <col min="7681" max="7693" width="8.85546875" style="2" customWidth="1"/>
    <col min="7694" max="7936" width="9.140625" style="2"/>
    <col min="7937" max="7949" width="8.85546875" style="2" customWidth="1"/>
    <col min="7950" max="8192" width="9.140625" style="2"/>
    <col min="8193" max="8205" width="8.85546875" style="2" customWidth="1"/>
    <col min="8206" max="8448" width="9.140625" style="2"/>
    <col min="8449" max="8461" width="8.85546875" style="2" customWidth="1"/>
    <col min="8462" max="8704" width="9.140625" style="2"/>
    <col min="8705" max="8717" width="8.85546875" style="2" customWidth="1"/>
    <col min="8718" max="8960" width="9.140625" style="2"/>
    <col min="8961" max="8973" width="8.85546875" style="2" customWidth="1"/>
    <col min="8974" max="9216" width="9.140625" style="2"/>
    <col min="9217" max="9229" width="8.85546875" style="2" customWidth="1"/>
    <col min="9230" max="9472" width="9.140625" style="2"/>
    <col min="9473" max="9485" width="8.85546875" style="2" customWidth="1"/>
    <col min="9486" max="9728" width="9.140625" style="2"/>
    <col min="9729" max="9741" width="8.85546875" style="2" customWidth="1"/>
    <col min="9742" max="9984" width="9.140625" style="2"/>
    <col min="9985" max="9997" width="8.85546875" style="2" customWidth="1"/>
    <col min="9998" max="10240" width="9.140625" style="2"/>
    <col min="10241" max="10253" width="8.85546875" style="2" customWidth="1"/>
    <col min="10254" max="10496" width="9.140625" style="2"/>
    <col min="10497" max="10509" width="8.85546875" style="2" customWidth="1"/>
    <col min="10510" max="10752" width="9.140625" style="2"/>
    <col min="10753" max="10765" width="8.85546875" style="2" customWidth="1"/>
    <col min="10766" max="11008" width="9.140625" style="2"/>
    <col min="11009" max="11021" width="8.85546875" style="2" customWidth="1"/>
    <col min="11022" max="11264" width="9.140625" style="2"/>
    <col min="11265" max="11277" width="8.85546875" style="2" customWidth="1"/>
    <col min="11278" max="11520" width="9.140625" style="2"/>
    <col min="11521" max="11533" width="8.85546875" style="2" customWidth="1"/>
    <col min="11534" max="11776" width="9.140625" style="2"/>
    <col min="11777" max="11789" width="8.85546875" style="2" customWidth="1"/>
    <col min="11790" max="12032" width="9.140625" style="2"/>
    <col min="12033" max="12045" width="8.85546875" style="2" customWidth="1"/>
    <col min="12046" max="12288" width="9.140625" style="2"/>
    <col min="12289" max="12301" width="8.85546875" style="2" customWidth="1"/>
    <col min="12302" max="12544" width="9.140625" style="2"/>
    <col min="12545" max="12557" width="8.85546875" style="2" customWidth="1"/>
    <col min="12558" max="12800" width="9.140625" style="2"/>
    <col min="12801" max="12813" width="8.85546875" style="2" customWidth="1"/>
    <col min="12814" max="13056" width="9.140625" style="2"/>
    <col min="13057" max="13069" width="8.85546875" style="2" customWidth="1"/>
    <col min="13070" max="13312" width="9.140625" style="2"/>
    <col min="13313" max="13325" width="8.85546875" style="2" customWidth="1"/>
    <col min="13326" max="13568" width="9.140625" style="2"/>
    <col min="13569" max="13581" width="8.85546875" style="2" customWidth="1"/>
    <col min="13582" max="13824" width="9.140625" style="2"/>
    <col min="13825" max="13837" width="8.85546875" style="2" customWidth="1"/>
    <col min="13838" max="14080" width="9.140625" style="2"/>
    <col min="14081" max="14093" width="8.85546875" style="2" customWidth="1"/>
    <col min="14094" max="14336" width="9.140625" style="2"/>
    <col min="14337" max="14349" width="8.85546875" style="2" customWidth="1"/>
    <col min="14350" max="14592" width="9.140625" style="2"/>
    <col min="14593" max="14605" width="8.85546875" style="2" customWidth="1"/>
    <col min="14606" max="14848" width="9.140625" style="2"/>
    <col min="14849" max="14861" width="8.85546875" style="2" customWidth="1"/>
    <col min="14862" max="15104" width="9.140625" style="2"/>
    <col min="15105" max="15117" width="8.85546875" style="2" customWidth="1"/>
    <col min="15118" max="15360" width="9.140625" style="2"/>
    <col min="15361" max="15373" width="8.85546875" style="2" customWidth="1"/>
    <col min="15374" max="15616" width="9.140625" style="2"/>
    <col min="15617" max="15629" width="8.85546875" style="2" customWidth="1"/>
    <col min="15630" max="15872" width="9.140625" style="2"/>
    <col min="15873" max="15885" width="8.85546875" style="2" customWidth="1"/>
    <col min="15886" max="16128" width="9.140625" style="2"/>
    <col min="16129" max="16141" width="8.85546875" style="2" customWidth="1"/>
    <col min="16142" max="16384" width="9.140625" style="2"/>
  </cols>
  <sheetData>
    <row r="3" spans="1:13" ht="36" customHeight="1"/>
    <row r="4" spans="1:13">
      <c r="A4" s="5"/>
      <c r="B4" s="109" t="s">
        <v>222</v>
      </c>
      <c r="C4" s="110"/>
      <c r="D4" s="111"/>
      <c r="E4" s="110" t="s">
        <v>223</v>
      </c>
      <c r="F4" s="110"/>
      <c r="G4" s="110"/>
      <c r="H4" s="112" t="s">
        <v>224</v>
      </c>
      <c r="I4" s="110"/>
      <c r="J4" s="111"/>
      <c r="K4" s="110" t="s">
        <v>225</v>
      </c>
      <c r="L4" s="110"/>
      <c r="M4" s="113"/>
    </row>
    <row r="5" spans="1:13" ht="25.5" customHeight="1">
      <c r="A5" s="6" t="s">
        <v>221</v>
      </c>
      <c r="B5" s="8" t="s">
        <v>218</v>
      </c>
      <c r="C5" s="4" t="s">
        <v>219</v>
      </c>
      <c r="D5" s="7" t="s">
        <v>220</v>
      </c>
      <c r="E5" s="8" t="s">
        <v>218</v>
      </c>
      <c r="F5" s="4" t="s">
        <v>219</v>
      </c>
      <c r="G5" s="17" t="s">
        <v>220</v>
      </c>
      <c r="H5" s="8" t="s">
        <v>218</v>
      </c>
      <c r="I5" s="4" t="s">
        <v>219</v>
      </c>
      <c r="J5" s="17" t="s">
        <v>220</v>
      </c>
      <c r="K5" s="4" t="s">
        <v>218</v>
      </c>
      <c r="L5" s="4" t="s">
        <v>219</v>
      </c>
      <c r="M5" s="17" t="s">
        <v>220</v>
      </c>
    </row>
    <row r="6" spans="1:13">
      <c r="A6" s="5"/>
      <c r="B6" s="18"/>
      <c r="C6" s="19" t="s">
        <v>0</v>
      </c>
      <c r="D6" s="19" t="s">
        <v>1</v>
      </c>
      <c r="E6" s="18"/>
      <c r="F6" s="19" t="s">
        <v>0</v>
      </c>
      <c r="G6" s="20" t="s">
        <v>1</v>
      </c>
      <c r="H6" s="18"/>
      <c r="I6" s="19" t="s">
        <v>0</v>
      </c>
      <c r="J6" s="20" t="s">
        <v>1</v>
      </c>
      <c r="K6" s="19"/>
      <c r="L6" s="19" t="s">
        <v>0</v>
      </c>
      <c r="M6" s="20" t="s">
        <v>1</v>
      </c>
    </row>
    <row r="7" spans="1:13">
      <c r="A7" s="114" t="s">
        <v>2</v>
      </c>
      <c r="B7" s="115">
        <v>100</v>
      </c>
      <c r="C7" s="116">
        <v>1890.7397635229636</v>
      </c>
      <c r="D7" s="117"/>
      <c r="E7" s="115">
        <v>100</v>
      </c>
      <c r="F7" s="116">
        <v>2106.5499603651579</v>
      </c>
      <c r="G7" s="117" t="s">
        <v>3</v>
      </c>
      <c r="H7" s="115">
        <v>100</v>
      </c>
      <c r="I7" s="116">
        <v>2019.6100321733809</v>
      </c>
      <c r="J7" s="117" t="s">
        <v>3</v>
      </c>
      <c r="K7" s="115">
        <v>100</v>
      </c>
      <c r="L7" s="116">
        <v>1523.8109500861181</v>
      </c>
      <c r="M7" s="117" t="s">
        <v>3</v>
      </c>
    </row>
    <row r="8" spans="1:13">
      <c r="A8" s="118" t="s">
        <v>4</v>
      </c>
      <c r="B8" s="119">
        <v>100</v>
      </c>
      <c r="C8" s="120">
        <v>1890.7397635229636</v>
      </c>
      <c r="D8" s="121"/>
      <c r="E8" s="119">
        <v>100</v>
      </c>
      <c r="F8" s="120">
        <v>2106.5499603651579</v>
      </c>
      <c r="G8" s="121"/>
      <c r="H8" s="119">
        <v>99.115044247787608</v>
      </c>
      <c r="I8" s="120">
        <v>2001.737377021404</v>
      </c>
      <c r="J8" s="121"/>
      <c r="K8" s="119">
        <v>101.17647058823528</v>
      </c>
      <c r="L8" s="120">
        <v>1541.7381377341899</v>
      </c>
      <c r="M8" s="121"/>
    </row>
    <row r="9" spans="1:13">
      <c r="A9" s="15" t="s">
        <v>5</v>
      </c>
      <c r="B9" s="11">
        <v>100</v>
      </c>
      <c r="C9" s="3">
        <v>1890.7397635229636</v>
      </c>
      <c r="D9" s="12"/>
      <c r="E9" s="11">
        <v>100</v>
      </c>
      <c r="F9" s="3">
        <v>2106.5499603651579</v>
      </c>
      <c r="G9" s="12"/>
      <c r="H9" s="11">
        <v>99.115044247787608</v>
      </c>
      <c r="I9" s="3">
        <v>2001.737377021404</v>
      </c>
      <c r="J9" s="12"/>
      <c r="K9" s="11">
        <v>101.17647058823528</v>
      </c>
      <c r="L9" s="3">
        <v>1541.7381377341899</v>
      </c>
      <c r="M9" s="12"/>
    </row>
    <row r="10" spans="1:13">
      <c r="A10" s="15" t="s">
        <v>6</v>
      </c>
      <c r="B10" s="11">
        <v>99.507389162561566</v>
      </c>
      <c r="C10" s="3">
        <v>1881.4257745400917</v>
      </c>
      <c r="D10" s="12"/>
      <c r="E10" s="11">
        <v>100.47846889952154</v>
      </c>
      <c r="F10" s="3">
        <v>2116.6291467783885</v>
      </c>
      <c r="G10" s="12"/>
      <c r="H10" s="11">
        <v>99.115044247787608</v>
      </c>
      <c r="I10" s="3">
        <v>2001.737377021404</v>
      </c>
      <c r="J10" s="12"/>
      <c r="K10" s="11">
        <v>100</v>
      </c>
      <c r="L10" s="3">
        <v>1523.8109500861181</v>
      </c>
      <c r="M10" s="12"/>
    </row>
    <row r="11" spans="1:13">
      <c r="A11" s="16" t="s">
        <v>7</v>
      </c>
      <c r="B11" s="9">
        <v>99.014778325123146</v>
      </c>
      <c r="C11" s="10">
        <v>1872.1117855572199</v>
      </c>
      <c r="D11" s="13">
        <v>-0.98522167487685408</v>
      </c>
      <c r="E11" s="9">
        <v>100.47846889952154</v>
      </c>
      <c r="F11" s="10">
        <v>2116.6291467783885</v>
      </c>
      <c r="G11" s="13">
        <v>0.4784688995215447</v>
      </c>
      <c r="H11" s="9">
        <v>97.787610619469035</v>
      </c>
      <c r="I11" s="10">
        <v>1974.9283942934389</v>
      </c>
      <c r="J11" s="13">
        <v>-2.2123893805309649</v>
      </c>
      <c r="K11" s="9">
        <v>101.17647058823528</v>
      </c>
      <c r="L11" s="10">
        <v>1541.7381377341899</v>
      </c>
      <c r="M11" s="13">
        <v>1.1764705882352757</v>
      </c>
    </row>
    <row r="12" spans="1:13">
      <c r="A12" s="118" t="s">
        <v>8</v>
      </c>
      <c r="B12" s="119">
        <v>98.522167487684726</v>
      </c>
      <c r="C12" s="120">
        <v>1862.7977965743482</v>
      </c>
      <c r="D12" s="122">
        <v>-1.477832512315274</v>
      </c>
      <c r="E12" s="119">
        <v>100.47846889952154</v>
      </c>
      <c r="F12" s="120">
        <v>2116.6291467783885</v>
      </c>
      <c r="G12" s="122">
        <v>0.4784688995215447</v>
      </c>
      <c r="H12" s="119">
        <v>96.902654867256629</v>
      </c>
      <c r="I12" s="120">
        <v>1957.055739141462</v>
      </c>
      <c r="J12" s="122">
        <v>-2.2321428571428612</v>
      </c>
      <c r="K12" s="119">
        <v>100</v>
      </c>
      <c r="L12" s="120">
        <v>1523.8109500861181</v>
      </c>
      <c r="M12" s="122">
        <v>-1.16279069767441</v>
      </c>
    </row>
    <row r="13" spans="1:13">
      <c r="A13" s="15" t="s">
        <v>9</v>
      </c>
      <c r="B13" s="11">
        <v>99.014778325123146</v>
      </c>
      <c r="C13" s="3">
        <v>1872.1117855572199</v>
      </c>
      <c r="D13" s="14">
        <v>-0.98522167487685408</v>
      </c>
      <c r="E13" s="11">
        <v>100.47846889952154</v>
      </c>
      <c r="F13" s="3">
        <v>2116.6291467783885</v>
      </c>
      <c r="G13" s="14">
        <v>0.4784688995215447</v>
      </c>
      <c r="H13" s="11">
        <v>98.230088495575231</v>
      </c>
      <c r="I13" s="3">
        <v>1983.8647218694273</v>
      </c>
      <c r="J13" s="14">
        <v>-0.8928571428571388</v>
      </c>
      <c r="K13" s="11">
        <v>99.411764705882348</v>
      </c>
      <c r="L13" s="3">
        <v>1514.847356262082</v>
      </c>
      <c r="M13" s="14">
        <v>-1.7441860465116292</v>
      </c>
    </row>
    <row r="14" spans="1:13">
      <c r="A14" s="15" t="s">
        <v>10</v>
      </c>
      <c r="B14" s="11">
        <v>98.522167487684726</v>
      </c>
      <c r="C14" s="3">
        <v>1862.7977965743482</v>
      </c>
      <c r="D14" s="14">
        <v>-0.99009900990098743</v>
      </c>
      <c r="E14" s="11">
        <v>100.95693779904306</v>
      </c>
      <c r="F14" s="3">
        <v>2126.7083331916187</v>
      </c>
      <c r="G14" s="14">
        <v>0.47619047619046739</v>
      </c>
      <c r="H14" s="11">
        <v>96.460176991150448</v>
      </c>
      <c r="I14" s="3">
        <v>1948.1194115654737</v>
      </c>
      <c r="J14" s="14">
        <v>-2.6785714285714164</v>
      </c>
      <c r="K14" s="11">
        <v>100</v>
      </c>
      <c r="L14" s="3">
        <v>1523.8109500861181</v>
      </c>
      <c r="M14" s="14">
        <v>0</v>
      </c>
    </row>
    <row r="15" spans="1:13">
      <c r="A15" s="16" t="s">
        <v>11</v>
      </c>
      <c r="B15" s="9">
        <v>98.029556650246306</v>
      </c>
      <c r="C15" s="10">
        <v>1853.4838075914765</v>
      </c>
      <c r="D15" s="13">
        <v>-0.9950248756218798</v>
      </c>
      <c r="E15" s="9">
        <v>100.95693779904306</v>
      </c>
      <c r="F15" s="10">
        <v>2126.7083331916187</v>
      </c>
      <c r="G15" s="13">
        <v>0.47619047619046739</v>
      </c>
      <c r="H15" s="9">
        <v>96.017699115044252</v>
      </c>
      <c r="I15" s="10">
        <v>1939.1830839894851</v>
      </c>
      <c r="J15" s="13">
        <v>-1.8099547511312295</v>
      </c>
      <c r="K15" s="9">
        <v>99.411764705882348</v>
      </c>
      <c r="L15" s="10">
        <v>1514.847356262082</v>
      </c>
      <c r="M15" s="13">
        <v>-1.7441860465116292</v>
      </c>
    </row>
    <row r="16" spans="1:13">
      <c r="A16" s="118" t="s">
        <v>12</v>
      </c>
      <c r="B16" s="119">
        <v>100.49261083743842</v>
      </c>
      <c r="C16" s="120">
        <v>1900.0537525058353</v>
      </c>
      <c r="D16" s="122">
        <v>2</v>
      </c>
      <c r="E16" s="119">
        <v>102.87081339712918</v>
      </c>
      <c r="F16" s="120">
        <v>2167.0250788445405</v>
      </c>
      <c r="G16" s="122">
        <v>2.3809523809523654</v>
      </c>
      <c r="H16" s="119">
        <v>98.230088495575231</v>
      </c>
      <c r="I16" s="120">
        <v>1983.8647218694273</v>
      </c>
      <c r="J16" s="122">
        <v>1.3698630136986338</v>
      </c>
      <c r="K16" s="119">
        <v>102.94117647058823</v>
      </c>
      <c r="L16" s="120">
        <v>1568.628919206298</v>
      </c>
      <c r="M16" s="122">
        <v>2.941176470588232</v>
      </c>
    </row>
    <row r="17" spans="1:13">
      <c r="A17" s="15" t="s">
        <v>13</v>
      </c>
      <c r="B17" s="11">
        <v>102.46305418719211</v>
      </c>
      <c r="C17" s="3">
        <v>1937.3097084373221</v>
      </c>
      <c r="D17" s="14">
        <v>3.4825870646766219</v>
      </c>
      <c r="E17" s="11">
        <v>105.26315789473686</v>
      </c>
      <c r="F17" s="3">
        <v>2217.421010910693</v>
      </c>
      <c r="G17" s="14">
        <v>4.7619047619047734</v>
      </c>
      <c r="H17" s="11">
        <v>100.88495575221239</v>
      </c>
      <c r="I17" s="3">
        <v>2037.4826873253578</v>
      </c>
      <c r="J17" s="14">
        <v>2.7027027027026946</v>
      </c>
      <c r="K17" s="11">
        <v>103.52941176470588</v>
      </c>
      <c r="L17" s="3">
        <v>1577.592513030334</v>
      </c>
      <c r="M17" s="14">
        <v>4.1420118343195327</v>
      </c>
    </row>
    <row r="18" spans="1:13">
      <c r="A18" s="15" t="s">
        <v>14</v>
      </c>
      <c r="B18" s="11">
        <v>102.46305418719211</v>
      </c>
      <c r="C18" s="3">
        <v>1937.3097084373221</v>
      </c>
      <c r="D18" s="14">
        <v>4</v>
      </c>
      <c r="E18" s="11">
        <v>105.26315789473686</v>
      </c>
      <c r="F18" s="3">
        <v>2217.421010910693</v>
      </c>
      <c r="G18" s="14">
        <v>4.2654028436019047</v>
      </c>
      <c r="H18" s="11">
        <v>100.88495575221239</v>
      </c>
      <c r="I18" s="3">
        <v>2037.4826873253576</v>
      </c>
      <c r="J18" s="14">
        <v>4.5871559633027488</v>
      </c>
      <c r="K18" s="11">
        <v>104.11764705882352</v>
      </c>
      <c r="L18" s="3">
        <v>1586.5561068543698</v>
      </c>
      <c r="M18" s="14">
        <v>4.1176470588235219</v>
      </c>
    </row>
    <row r="19" spans="1:13">
      <c r="A19" s="16" t="s">
        <v>15</v>
      </c>
      <c r="B19" s="9">
        <v>102.46305418719211</v>
      </c>
      <c r="C19" s="10">
        <v>1937.3097084373221</v>
      </c>
      <c r="D19" s="13">
        <v>4.5226130653266239</v>
      </c>
      <c r="E19" s="9">
        <v>105.26315789473686</v>
      </c>
      <c r="F19" s="10">
        <v>2217.421010910693</v>
      </c>
      <c r="G19" s="13">
        <v>4.2654028436019047</v>
      </c>
      <c r="H19" s="9">
        <v>100.44247787610617</v>
      </c>
      <c r="I19" s="10">
        <v>2028.546359749369</v>
      </c>
      <c r="J19" s="13">
        <v>4.6082949308755587</v>
      </c>
      <c r="K19" s="9">
        <v>104.11764705882352</v>
      </c>
      <c r="L19" s="10">
        <v>1586.5561068543698</v>
      </c>
      <c r="M19" s="13">
        <v>4.7337278106508762</v>
      </c>
    </row>
    <row r="20" spans="1:13">
      <c r="A20" s="118" t="s">
        <v>16</v>
      </c>
      <c r="B20" s="119">
        <v>104.43349753694581</v>
      </c>
      <c r="C20" s="120">
        <v>1974.5656643688089</v>
      </c>
      <c r="D20" s="122">
        <v>3.9215686274509665</v>
      </c>
      <c r="E20" s="119">
        <v>108.13397129186603</v>
      </c>
      <c r="F20" s="120">
        <v>2277.8961293900752</v>
      </c>
      <c r="G20" s="122">
        <v>5.1162790697674438</v>
      </c>
      <c r="H20" s="119">
        <v>103.09734513274336</v>
      </c>
      <c r="I20" s="120">
        <v>2082.1643252052995</v>
      </c>
      <c r="J20" s="122">
        <v>4.9549549549549425</v>
      </c>
      <c r="K20" s="119">
        <v>104.70588235294117</v>
      </c>
      <c r="L20" s="120">
        <v>1595.5197006784058</v>
      </c>
      <c r="M20" s="122">
        <v>1.7142857142857224</v>
      </c>
    </row>
    <row r="21" spans="1:13">
      <c r="A21" s="15" t="s">
        <v>17</v>
      </c>
      <c r="B21" s="11">
        <v>105.91133004926107</v>
      </c>
      <c r="C21" s="3">
        <v>2002.5076313174243</v>
      </c>
      <c r="D21" s="14">
        <v>3.3653846153846132</v>
      </c>
      <c r="E21" s="11">
        <v>110.04784688995217</v>
      </c>
      <c r="F21" s="3">
        <v>2318.212875042997</v>
      </c>
      <c r="G21" s="14">
        <v>4.5454545454545325</v>
      </c>
      <c r="H21" s="11">
        <v>104.42477876106193</v>
      </c>
      <c r="I21" s="3">
        <v>2108.9733079332646</v>
      </c>
      <c r="J21" s="14">
        <v>3.5087719298245332</v>
      </c>
      <c r="K21" s="11">
        <v>107.05882352941174</v>
      </c>
      <c r="L21" s="3">
        <v>1631.3740759745497</v>
      </c>
      <c r="M21" s="14">
        <v>3.4090909090908923</v>
      </c>
    </row>
    <row r="22" spans="1:13">
      <c r="A22" s="15" t="s">
        <v>18</v>
      </c>
      <c r="B22" s="11">
        <v>105.91133004926107</v>
      </c>
      <c r="C22" s="3">
        <v>2002.5076313174243</v>
      </c>
      <c r="D22" s="14">
        <v>3.3653846153846132</v>
      </c>
      <c r="E22" s="11">
        <v>110.04784688995217</v>
      </c>
      <c r="F22" s="3">
        <v>2318.212875042997</v>
      </c>
      <c r="G22" s="14">
        <v>4.5454545454545325</v>
      </c>
      <c r="H22" s="11">
        <v>104.42477876106193</v>
      </c>
      <c r="I22" s="3">
        <v>2108.9733079332646</v>
      </c>
      <c r="J22" s="14">
        <v>3.5087719298245474</v>
      </c>
      <c r="K22" s="11">
        <v>107.05882352941174</v>
      </c>
      <c r="L22" s="3">
        <v>1631.3740759745497</v>
      </c>
      <c r="M22" s="14">
        <v>2.8248587570621453</v>
      </c>
    </row>
    <row r="23" spans="1:13">
      <c r="A23" s="16" t="s">
        <v>19</v>
      </c>
      <c r="B23" s="9">
        <v>105.91133004926107</v>
      </c>
      <c r="C23" s="10">
        <v>2002.5076313174243</v>
      </c>
      <c r="D23" s="13">
        <v>3.3653846153846132</v>
      </c>
      <c r="E23" s="9">
        <v>110.52631578947368</v>
      </c>
      <c r="F23" s="10">
        <v>2328.2920614562272</v>
      </c>
      <c r="G23" s="13">
        <v>4.9999999999999716</v>
      </c>
      <c r="H23" s="9">
        <v>103.98230088495573</v>
      </c>
      <c r="I23" s="10">
        <v>2100.0369803572762</v>
      </c>
      <c r="J23" s="13">
        <v>3.5242290748898739</v>
      </c>
      <c r="K23" s="9">
        <v>107.05882352941174</v>
      </c>
      <c r="L23" s="10">
        <v>1631.3740759745497</v>
      </c>
      <c r="M23" s="13">
        <v>2.8248587570621453</v>
      </c>
    </row>
    <row r="24" spans="1:13">
      <c r="A24" s="118" t="s">
        <v>20</v>
      </c>
      <c r="B24" s="119">
        <v>106.89655172413791</v>
      </c>
      <c r="C24" s="120">
        <v>2021.1356092831677</v>
      </c>
      <c r="D24" s="122">
        <v>2.3584905660377302</v>
      </c>
      <c r="E24" s="119">
        <v>111.48325358851675</v>
      </c>
      <c r="F24" s="120">
        <v>2348.4504342826881</v>
      </c>
      <c r="G24" s="122">
        <v>3.0973451327433565</v>
      </c>
      <c r="H24" s="119">
        <v>104.42477876106193</v>
      </c>
      <c r="I24" s="120">
        <v>2108.9733079332646</v>
      </c>
      <c r="J24" s="122">
        <v>1.2875536480686662</v>
      </c>
      <c r="K24" s="119">
        <v>108.82352941176471</v>
      </c>
      <c r="L24" s="120">
        <v>1658.2648574466577</v>
      </c>
      <c r="M24" s="122">
        <v>3.9325842696629252</v>
      </c>
    </row>
    <row r="25" spans="1:13">
      <c r="A25" s="15" t="s">
        <v>21</v>
      </c>
      <c r="B25" s="11">
        <v>106.89655172413792</v>
      </c>
      <c r="C25" s="3">
        <v>2021.1356092831679</v>
      </c>
      <c r="D25" s="14">
        <v>0.93023255813953654</v>
      </c>
      <c r="E25" s="11">
        <v>112.44019138755982</v>
      </c>
      <c r="F25" s="3">
        <v>2368.608807109149</v>
      </c>
      <c r="G25" s="14">
        <v>2.1739130434782652</v>
      </c>
      <c r="H25" s="11">
        <v>103.98230088495573</v>
      </c>
      <c r="I25" s="3">
        <v>2100.0369803572762</v>
      </c>
      <c r="J25" s="14">
        <v>-0.42372881355930758</v>
      </c>
      <c r="K25" s="11">
        <v>109.41176470588233</v>
      </c>
      <c r="L25" s="3">
        <v>1667.2284512706935</v>
      </c>
      <c r="M25" s="14">
        <v>2.1978021978022042</v>
      </c>
    </row>
    <row r="26" spans="1:13">
      <c r="A26" s="15" t="s">
        <v>22</v>
      </c>
      <c r="B26" s="11">
        <v>107.38916256157637</v>
      </c>
      <c r="C26" s="3">
        <v>2030.4495982660399</v>
      </c>
      <c r="D26" s="14">
        <v>1.3953488372093261</v>
      </c>
      <c r="E26" s="11">
        <v>112.91866028708135</v>
      </c>
      <c r="F26" s="3">
        <v>2378.6879935223797</v>
      </c>
      <c r="G26" s="14">
        <v>2.6086956521739211</v>
      </c>
      <c r="H26" s="11">
        <v>104.42477876106193</v>
      </c>
      <c r="I26" s="3">
        <v>2108.9733079332646</v>
      </c>
      <c r="J26" s="14">
        <v>0</v>
      </c>
      <c r="K26" s="11">
        <v>109.41176470588233</v>
      </c>
      <c r="L26" s="3">
        <v>1667.2284512706935</v>
      </c>
      <c r="M26" s="14">
        <v>2.1978021978022042</v>
      </c>
    </row>
    <row r="27" spans="1:13">
      <c r="A27" s="16" t="s">
        <v>23</v>
      </c>
      <c r="B27" s="9">
        <v>107.38916256157637</v>
      </c>
      <c r="C27" s="10">
        <v>2030.4495982660401</v>
      </c>
      <c r="D27" s="13">
        <v>1.3953488372093261</v>
      </c>
      <c r="E27" s="9">
        <v>113.87559808612443</v>
      </c>
      <c r="F27" s="10">
        <v>2398.8463663488405</v>
      </c>
      <c r="G27" s="13">
        <v>3.0303030303030454</v>
      </c>
      <c r="H27" s="9">
        <v>104.42477876106193</v>
      </c>
      <c r="I27" s="10">
        <v>2108.9733079332646</v>
      </c>
      <c r="J27" s="13">
        <v>0.42553191489361097</v>
      </c>
      <c r="K27" s="9">
        <v>109.41176470588233</v>
      </c>
      <c r="L27" s="10">
        <v>1667.2284512706935</v>
      </c>
      <c r="M27" s="13">
        <v>2.1978021978022042</v>
      </c>
    </row>
    <row r="28" spans="1:13">
      <c r="A28" s="118" t="s">
        <v>24</v>
      </c>
      <c r="B28" s="119">
        <v>108.37438423645322</v>
      </c>
      <c r="C28" s="120">
        <v>2049.0775762317835</v>
      </c>
      <c r="D28" s="122">
        <v>1.3824884792627046</v>
      </c>
      <c r="E28" s="119">
        <v>114.35406698564594</v>
      </c>
      <c r="F28" s="120">
        <v>2408.9255527620708</v>
      </c>
      <c r="G28" s="122">
        <v>2.5751072961373467</v>
      </c>
      <c r="H28" s="119">
        <v>104.86725663716811</v>
      </c>
      <c r="I28" s="120">
        <v>2117.9096355092529</v>
      </c>
      <c r="J28" s="122">
        <v>0.42372881355932179</v>
      </c>
      <c r="K28" s="119">
        <v>110.58823529411762</v>
      </c>
      <c r="L28" s="120">
        <v>1685.1556389187656</v>
      </c>
      <c r="M28" s="122">
        <v>1.6216216216216139</v>
      </c>
    </row>
    <row r="29" spans="1:13">
      <c r="A29" s="15" t="s">
        <v>25</v>
      </c>
      <c r="B29" s="11">
        <v>108.37438423645322</v>
      </c>
      <c r="C29" s="3">
        <v>2049.0775762317835</v>
      </c>
      <c r="D29" s="14">
        <v>1.3824884792626904</v>
      </c>
      <c r="E29" s="11">
        <v>114.35406698564594</v>
      </c>
      <c r="F29" s="3">
        <v>2408.9255527620708</v>
      </c>
      <c r="G29" s="14">
        <v>1.7021276595744723</v>
      </c>
      <c r="H29" s="11">
        <v>104.42477876106193</v>
      </c>
      <c r="I29" s="3">
        <v>2108.9733079332646</v>
      </c>
      <c r="J29" s="14">
        <v>0.42553191489361097</v>
      </c>
      <c r="K29" s="11">
        <v>111.17647058823526</v>
      </c>
      <c r="L29" s="3">
        <v>1694.1192327428014</v>
      </c>
      <c r="M29" s="14">
        <v>1.6129032258064342</v>
      </c>
    </row>
    <row r="30" spans="1:13">
      <c r="A30" s="15" t="s">
        <v>26</v>
      </c>
      <c r="B30" s="11">
        <v>108.86699507389163</v>
      </c>
      <c r="C30" s="3">
        <v>2058.3915652146552</v>
      </c>
      <c r="D30" s="14">
        <v>1.3761467889908232</v>
      </c>
      <c r="E30" s="11">
        <v>114.83253588516749</v>
      </c>
      <c r="F30" s="3">
        <v>2419.0047391753014</v>
      </c>
      <c r="G30" s="14">
        <v>1.6949152542373014</v>
      </c>
      <c r="H30" s="11">
        <v>105.7522123893805</v>
      </c>
      <c r="I30" s="3">
        <v>2135.7822906612296</v>
      </c>
      <c r="J30" s="14">
        <v>1.2711864406779654</v>
      </c>
      <c r="K30" s="11">
        <v>111.17647058823526</v>
      </c>
      <c r="L30" s="3">
        <v>1694.1192327428014</v>
      </c>
      <c r="M30" s="14">
        <v>1.6129032258064342</v>
      </c>
    </row>
    <row r="31" spans="1:13">
      <c r="A31" s="16" t="s">
        <v>27</v>
      </c>
      <c r="B31" s="9">
        <v>109.35960591133006</v>
      </c>
      <c r="C31" s="10">
        <v>2067.7055541975269</v>
      </c>
      <c r="D31" s="13">
        <v>1.8348623853211024</v>
      </c>
      <c r="E31" s="9">
        <v>115.31100478468902</v>
      </c>
      <c r="F31" s="10">
        <v>2429.0839255885317</v>
      </c>
      <c r="G31" s="13">
        <v>1.2605042016806749</v>
      </c>
      <c r="H31" s="9">
        <v>106.19469026548668</v>
      </c>
      <c r="I31" s="10">
        <v>2144.7186182372179</v>
      </c>
      <c r="J31" s="13">
        <v>1.694915254237273</v>
      </c>
      <c r="K31" s="9">
        <v>111.76470588235291</v>
      </c>
      <c r="L31" s="10">
        <v>1703.0828265668374</v>
      </c>
      <c r="M31" s="13">
        <v>2.1505376344085931</v>
      </c>
    </row>
    <row r="32" spans="1:13">
      <c r="A32" s="118" t="s">
        <v>28</v>
      </c>
      <c r="B32" s="119">
        <v>109.85221674876848</v>
      </c>
      <c r="C32" s="120">
        <v>2077.0195431803986</v>
      </c>
      <c r="D32" s="122">
        <v>1.3636363636363598</v>
      </c>
      <c r="E32" s="119">
        <v>115.78947368421055</v>
      </c>
      <c r="F32" s="120">
        <v>2439.1631120017623</v>
      </c>
      <c r="G32" s="122">
        <v>1.2552301255230134</v>
      </c>
      <c r="H32" s="119">
        <v>106.19469026548668</v>
      </c>
      <c r="I32" s="120">
        <v>2144.7186182372179</v>
      </c>
      <c r="J32" s="122">
        <v>1.265822784810112</v>
      </c>
      <c r="K32" s="119">
        <v>112.94117647058819</v>
      </c>
      <c r="L32" s="120">
        <v>1721.0100142149092</v>
      </c>
      <c r="M32" s="122">
        <v>2.1276595744680691</v>
      </c>
    </row>
    <row r="33" spans="1:13">
      <c r="A33" s="15" t="s">
        <v>29</v>
      </c>
      <c r="B33" s="11">
        <v>111.33004926108377</v>
      </c>
      <c r="C33" s="3">
        <v>2104.9615101290142</v>
      </c>
      <c r="D33" s="14">
        <v>2.7272727272727337</v>
      </c>
      <c r="E33" s="11">
        <v>116.74641148325362</v>
      </c>
      <c r="F33" s="3">
        <v>2459.3214848282232</v>
      </c>
      <c r="G33" s="14">
        <v>2.092050209205027</v>
      </c>
      <c r="H33" s="11">
        <v>107.52212389380529</v>
      </c>
      <c r="I33" s="3">
        <v>2171.5276009651834</v>
      </c>
      <c r="J33" s="14">
        <v>2.9661016949152526</v>
      </c>
      <c r="K33" s="11">
        <v>114.70588235294115</v>
      </c>
      <c r="L33" s="3">
        <v>1747.9007956870173</v>
      </c>
      <c r="M33" s="14">
        <v>3.1746031746031775</v>
      </c>
    </row>
    <row r="34" spans="1:13">
      <c r="A34" s="15" t="s">
        <v>30</v>
      </c>
      <c r="B34" s="11">
        <v>112.31527093596061</v>
      </c>
      <c r="C34" s="3">
        <v>2123.5894880947576</v>
      </c>
      <c r="D34" s="14">
        <v>3.167420814479641</v>
      </c>
      <c r="E34" s="11">
        <v>118.1818181818182</v>
      </c>
      <c r="F34" s="3">
        <v>2489.5590440679143</v>
      </c>
      <c r="G34" s="14">
        <v>2.9166666666666714</v>
      </c>
      <c r="H34" s="11">
        <v>108.40707964601766</v>
      </c>
      <c r="I34" s="3">
        <v>2189.4002561171601</v>
      </c>
      <c r="J34" s="14">
        <v>2.5104602510460268</v>
      </c>
      <c r="K34" s="11">
        <v>115.2941176470588</v>
      </c>
      <c r="L34" s="3">
        <v>1756.8643895110533</v>
      </c>
      <c r="M34" s="14">
        <v>3.7037037037037095</v>
      </c>
    </row>
    <row r="35" spans="1:13">
      <c r="A35" s="16" t="s">
        <v>31</v>
      </c>
      <c r="B35" s="9">
        <v>114.77832512315275</v>
      </c>
      <c r="C35" s="10">
        <v>2170.1594330091166</v>
      </c>
      <c r="D35" s="13">
        <v>4.9549549549549852</v>
      </c>
      <c r="E35" s="9">
        <v>121.53110047846891</v>
      </c>
      <c r="F35" s="10">
        <v>2560.1133489605272</v>
      </c>
      <c r="G35" s="13">
        <v>5.3941908713693039</v>
      </c>
      <c r="H35" s="9">
        <v>111.06194690265484</v>
      </c>
      <c r="I35" s="10">
        <v>2243.0182215730906</v>
      </c>
      <c r="J35" s="13">
        <v>4.5833333333333428</v>
      </c>
      <c r="K35" s="9">
        <v>117.05882352941174</v>
      </c>
      <c r="L35" s="10">
        <v>1783.7551709831614</v>
      </c>
      <c r="M35" s="13">
        <v>4.7368421052631646</v>
      </c>
    </row>
    <row r="36" spans="1:13">
      <c r="A36" s="118" t="s">
        <v>32</v>
      </c>
      <c r="B36" s="119">
        <v>115.76354679802959</v>
      </c>
      <c r="C36" s="120">
        <v>2188.78741097486</v>
      </c>
      <c r="D36" s="122">
        <v>5.3811659192825374</v>
      </c>
      <c r="E36" s="119">
        <v>123.44497607655505</v>
      </c>
      <c r="F36" s="120">
        <v>2600.430094613449</v>
      </c>
      <c r="G36" s="122">
        <v>6.6115702479338694</v>
      </c>
      <c r="H36" s="119">
        <v>111.94690265486722</v>
      </c>
      <c r="I36" s="120">
        <v>2260.8908767250673</v>
      </c>
      <c r="J36" s="122">
        <v>5.4166666666666714</v>
      </c>
      <c r="K36" s="119">
        <v>118.82352941176468</v>
      </c>
      <c r="L36" s="120">
        <v>1810.6459524552693</v>
      </c>
      <c r="M36" s="122">
        <v>5.2083333333333428</v>
      </c>
    </row>
    <row r="37" spans="1:13">
      <c r="A37" s="15" t="s">
        <v>33</v>
      </c>
      <c r="B37" s="11">
        <v>118.22660098522169</v>
      </c>
      <c r="C37" s="3">
        <v>2235.3573558892185</v>
      </c>
      <c r="D37" s="14">
        <v>6.1946902654867131</v>
      </c>
      <c r="E37" s="11">
        <v>126.31578947368423</v>
      </c>
      <c r="F37" s="3">
        <v>2660.9052130928317</v>
      </c>
      <c r="G37" s="14">
        <v>8.1967213114754003</v>
      </c>
      <c r="H37" s="11">
        <v>113.716814159292</v>
      </c>
      <c r="I37" s="3">
        <v>2296.6361870290207</v>
      </c>
      <c r="J37" s="14">
        <v>5.7613168724279689</v>
      </c>
      <c r="K37" s="11">
        <v>121.7647058823529</v>
      </c>
      <c r="L37" s="3">
        <v>1855.4639215754491</v>
      </c>
      <c r="M37" s="14">
        <v>6.1538461538461462</v>
      </c>
    </row>
    <row r="38" spans="1:13">
      <c r="A38" s="15" t="s">
        <v>34</v>
      </c>
      <c r="B38" s="11">
        <v>121.67487684729066</v>
      </c>
      <c r="C38" s="3">
        <v>2300.5552787693205</v>
      </c>
      <c r="D38" s="14">
        <v>8.3333333333333286</v>
      </c>
      <c r="E38" s="11">
        <v>129.18660287081343</v>
      </c>
      <c r="F38" s="3">
        <v>2721.3803315722143</v>
      </c>
      <c r="G38" s="14">
        <v>9.3117408906882702</v>
      </c>
      <c r="H38" s="11">
        <v>118.14159292035392</v>
      </c>
      <c r="I38" s="3">
        <v>2385.9994627889046</v>
      </c>
      <c r="J38" s="14">
        <v>8.9795918367346701</v>
      </c>
      <c r="K38" s="11">
        <v>124.11764705882349</v>
      </c>
      <c r="L38" s="3">
        <v>1891.318296871593</v>
      </c>
      <c r="M38" s="14">
        <v>7.6530612244897895</v>
      </c>
    </row>
    <row r="39" spans="1:13">
      <c r="A39" s="16" t="s">
        <v>35</v>
      </c>
      <c r="B39" s="9">
        <v>123.15270935960592</v>
      </c>
      <c r="C39" s="10">
        <v>2328.4972457179356</v>
      </c>
      <c r="D39" s="13">
        <v>7.2961373390557753</v>
      </c>
      <c r="E39" s="9">
        <v>131.10047846889955</v>
      </c>
      <c r="F39" s="10">
        <v>2761.6970772251361</v>
      </c>
      <c r="G39" s="13">
        <v>7.8740157480315105</v>
      </c>
      <c r="H39" s="9">
        <v>119.02654867256631</v>
      </c>
      <c r="I39" s="10">
        <v>2403.8721179408813</v>
      </c>
      <c r="J39" s="13">
        <v>7.1713147410358289</v>
      </c>
      <c r="K39" s="9">
        <v>126.47058823529409</v>
      </c>
      <c r="L39" s="10">
        <v>1927.1726721677369</v>
      </c>
      <c r="M39" s="13">
        <v>8.0402010050251107</v>
      </c>
    </row>
    <row r="40" spans="1:13">
      <c r="A40" s="118" t="s">
        <v>36</v>
      </c>
      <c r="B40" s="119">
        <v>127.09359605911331</v>
      </c>
      <c r="C40" s="120">
        <v>2403.0091575809097</v>
      </c>
      <c r="D40" s="122">
        <v>9.7872340425531661</v>
      </c>
      <c r="E40" s="119">
        <v>137.32057416267946</v>
      </c>
      <c r="F40" s="120">
        <v>2892.7265005971317</v>
      </c>
      <c r="G40" s="122">
        <v>11.240310077519396</v>
      </c>
      <c r="H40" s="119">
        <v>123.00884955752205</v>
      </c>
      <c r="I40" s="120">
        <v>2484.2990661247768</v>
      </c>
      <c r="J40" s="122">
        <v>9.8814229249011447</v>
      </c>
      <c r="K40" s="119">
        <v>128.82352941176464</v>
      </c>
      <c r="L40" s="120">
        <v>1963.0270474638805</v>
      </c>
      <c r="M40" s="122">
        <v>8.415841584158386</v>
      </c>
    </row>
    <row r="41" spans="1:13">
      <c r="A41" s="15" t="s">
        <v>37</v>
      </c>
      <c r="B41" s="11">
        <v>129.06403940886702</v>
      </c>
      <c r="C41" s="3">
        <v>2440.2651135123965</v>
      </c>
      <c r="D41" s="14">
        <v>9.1666666666666572</v>
      </c>
      <c r="E41" s="11">
        <v>138.75598086124404</v>
      </c>
      <c r="F41" s="3">
        <v>2922.9640598368228</v>
      </c>
      <c r="G41" s="14">
        <v>9.8484848484848442</v>
      </c>
      <c r="H41" s="11">
        <v>123.89380530973445</v>
      </c>
      <c r="I41" s="3">
        <v>2502.1717212767539</v>
      </c>
      <c r="J41" s="14">
        <v>8.949416342412448</v>
      </c>
      <c r="K41" s="11">
        <v>132.94117647058818</v>
      </c>
      <c r="L41" s="3">
        <v>2025.7722042321325</v>
      </c>
      <c r="M41" s="14">
        <v>9.1787439613526232</v>
      </c>
    </row>
    <row r="42" spans="1:13">
      <c r="A42" s="15" t="s">
        <v>38</v>
      </c>
      <c r="B42" s="11">
        <v>130.54187192118226</v>
      </c>
      <c r="C42" s="3">
        <v>2468.2070804610116</v>
      </c>
      <c r="D42" s="14">
        <v>7.2874493927125314</v>
      </c>
      <c r="E42" s="11">
        <v>139.23444976076559</v>
      </c>
      <c r="F42" s="3">
        <v>2933.043246250053</v>
      </c>
      <c r="G42" s="14">
        <v>7.7777777777777715</v>
      </c>
      <c r="H42" s="11">
        <v>124.77876106194684</v>
      </c>
      <c r="I42" s="3">
        <v>2520.0443764287306</v>
      </c>
      <c r="J42" s="14">
        <v>5.6179775280898809</v>
      </c>
      <c r="K42" s="11">
        <v>135.88235294117641</v>
      </c>
      <c r="L42" s="3">
        <v>2070.5901733523124</v>
      </c>
      <c r="M42" s="14">
        <v>9.4786729857819694</v>
      </c>
    </row>
    <row r="43" spans="1:13">
      <c r="A43" s="16" t="s">
        <v>39</v>
      </c>
      <c r="B43" s="9">
        <v>134.48275862068962</v>
      </c>
      <c r="C43" s="10">
        <v>2542.7189923239853</v>
      </c>
      <c r="D43" s="13">
        <v>9.1999999999999744</v>
      </c>
      <c r="E43" s="9">
        <v>141.14832535885174</v>
      </c>
      <c r="F43" s="10">
        <v>2973.3599919029748</v>
      </c>
      <c r="G43" s="13">
        <v>7.6642335766423315</v>
      </c>
      <c r="H43" s="9">
        <v>129.64601769911496</v>
      </c>
      <c r="I43" s="10">
        <v>2618.3439797646029</v>
      </c>
      <c r="J43" s="13">
        <v>8.9219330855018484</v>
      </c>
      <c r="K43" s="9">
        <v>138.82352941176464</v>
      </c>
      <c r="L43" s="10">
        <v>2115.4081424724923</v>
      </c>
      <c r="M43" s="13">
        <v>9.7674418604650981</v>
      </c>
    </row>
    <row r="44" spans="1:13">
      <c r="A44" s="118" t="s">
        <v>40</v>
      </c>
      <c r="B44" s="119">
        <v>134.97536945812806</v>
      </c>
      <c r="C44" s="120">
        <v>2552.032981306857</v>
      </c>
      <c r="D44" s="122">
        <v>6.2015503875968676</v>
      </c>
      <c r="E44" s="119">
        <v>142.10526315789477</v>
      </c>
      <c r="F44" s="120">
        <v>2993.5183647294357</v>
      </c>
      <c r="G44" s="122">
        <v>3.484320557491273</v>
      </c>
      <c r="H44" s="119">
        <v>130.08849557522115</v>
      </c>
      <c r="I44" s="120">
        <v>2627.2803073405912</v>
      </c>
      <c r="J44" s="122">
        <v>5.75539568345323</v>
      </c>
      <c r="K44" s="119">
        <v>139.41176470588229</v>
      </c>
      <c r="L44" s="120">
        <v>2124.3717362965285</v>
      </c>
      <c r="M44" s="122">
        <v>8.2191780821917888</v>
      </c>
    </row>
    <row r="45" spans="1:13">
      <c r="A45" s="15" t="s">
        <v>41</v>
      </c>
      <c r="B45" s="11">
        <v>137.43842364532017</v>
      </c>
      <c r="C45" s="3">
        <v>2598.6029262212155</v>
      </c>
      <c r="D45" s="14">
        <v>6.488549618320576</v>
      </c>
      <c r="E45" s="11">
        <v>146.41148325358856</v>
      </c>
      <c r="F45" s="3">
        <v>3084.2310424485095</v>
      </c>
      <c r="G45" s="14">
        <v>5.5172413793103345</v>
      </c>
      <c r="H45" s="11">
        <v>131.85840707964596</v>
      </c>
      <c r="I45" s="3">
        <v>2663.025617644545</v>
      </c>
      <c r="J45" s="14">
        <v>6.4285714285714306</v>
      </c>
      <c r="K45" s="11">
        <v>142.35294117647052</v>
      </c>
      <c r="L45" s="3">
        <v>2169.1897054167084</v>
      </c>
      <c r="M45" s="14">
        <v>7.0796460176991189</v>
      </c>
    </row>
    <row r="46" spans="1:13">
      <c r="A46" s="15" t="s">
        <v>42</v>
      </c>
      <c r="B46" s="11">
        <v>139.90147783251228</v>
      </c>
      <c r="C46" s="3">
        <v>2645.172871135574</v>
      </c>
      <c r="D46" s="14">
        <v>7.1698113207546896</v>
      </c>
      <c r="E46" s="11">
        <v>148.32535885167468</v>
      </c>
      <c r="F46" s="3">
        <v>3124.5477881014313</v>
      </c>
      <c r="G46" s="14">
        <v>6.5292096219931324</v>
      </c>
      <c r="H46" s="11">
        <v>134.07079646017689</v>
      </c>
      <c r="I46" s="3">
        <v>2707.7072555244868</v>
      </c>
      <c r="J46" s="14">
        <v>7.4468085106382773</v>
      </c>
      <c r="K46" s="11">
        <v>144.7058823529411</v>
      </c>
      <c r="L46" s="3">
        <v>2205.0440807128521</v>
      </c>
      <c r="M46" s="14">
        <v>6.4935064935064872</v>
      </c>
    </row>
    <row r="47" spans="1:13">
      <c r="A47" s="16" t="s">
        <v>43</v>
      </c>
      <c r="B47" s="9">
        <v>141.37931034482753</v>
      </c>
      <c r="C47" s="10">
        <v>2673.1148380841892</v>
      </c>
      <c r="D47" s="13">
        <v>5.12820512820511</v>
      </c>
      <c r="E47" s="9">
        <v>149.76076555023926</v>
      </c>
      <c r="F47" s="10">
        <v>3154.7853473411224</v>
      </c>
      <c r="G47" s="13">
        <v>6.1016949152542281</v>
      </c>
      <c r="H47" s="9">
        <v>134.95575221238929</v>
      </c>
      <c r="I47" s="10">
        <v>2725.5799106764639</v>
      </c>
      <c r="J47" s="13">
        <v>4.0955631399317411</v>
      </c>
      <c r="K47" s="9">
        <v>147.05882352941171</v>
      </c>
      <c r="L47" s="10">
        <v>2240.8984560089962</v>
      </c>
      <c r="M47" s="13">
        <v>5.9322033898305193</v>
      </c>
    </row>
    <row r="48" spans="1:13">
      <c r="A48" s="118" t="s">
        <v>44</v>
      </c>
      <c r="B48" s="119">
        <v>145.32019704433495</v>
      </c>
      <c r="C48" s="120">
        <v>2747.6267499471633</v>
      </c>
      <c r="D48" s="122">
        <v>7.6642335766423173</v>
      </c>
      <c r="E48" s="119">
        <v>151.19617224880386</v>
      </c>
      <c r="F48" s="120">
        <v>3185.0229065808135</v>
      </c>
      <c r="G48" s="122">
        <v>6.3973063973063944</v>
      </c>
      <c r="H48" s="119">
        <v>140.26548672566366</v>
      </c>
      <c r="I48" s="120">
        <v>2832.8158415883249</v>
      </c>
      <c r="J48" s="122">
        <v>7.8231292517006921</v>
      </c>
      <c r="K48" s="119">
        <v>150.58823529411757</v>
      </c>
      <c r="L48" s="120">
        <v>2294.6800189532119</v>
      </c>
      <c r="M48" s="122">
        <v>8.0168776371307757</v>
      </c>
    </row>
    <row r="49" spans="1:13">
      <c r="A49" s="15" t="s">
        <v>45</v>
      </c>
      <c r="B49" s="11">
        <v>149.26108374384236</v>
      </c>
      <c r="C49" s="3">
        <v>2822.1386618101374</v>
      </c>
      <c r="D49" s="14">
        <v>8.6021505376344152</v>
      </c>
      <c r="E49" s="11">
        <v>154.54545454545462</v>
      </c>
      <c r="F49" s="3">
        <v>3255.5772114734268</v>
      </c>
      <c r="G49" s="14">
        <v>5.5555555555555713</v>
      </c>
      <c r="H49" s="11">
        <v>144.69026548672559</v>
      </c>
      <c r="I49" s="3">
        <v>2922.1791173482093</v>
      </c>
      <c r="J49" s="14">
        <v>9.7315436241610911</v>
      </c>
      <c r="K49" s="11">
        <v>154.7058823529411</v>
      </c>
      <c r="L49" s="3">
        <v>2357.4251757214638</v>
      </c>
      <c r="M49" s="14">
        <v>8.6776859504132062</v>
      </c>
    </row>
    <row r="50" spans="1:13">
      <c r="A50" s="15" t="s">
        <v>46</v>
      </c>
      <c r="B50" s="11">
        <v>150.73891625615761</v>
      </c>
      <c r="C50" s="3">
        <v>2850.0806287587525</v>
      </c>
      <c r="D50" s="14">
        <v>7.7464788732394538</v>
      </c>
      <c r="E50" s="11">
        <v>155.9808612440192</v>
      </c>
      <c r="F50" s="3">
        <v>3285.8147707131184</v>
      </c>
      <c r="G50" s="14">
        <v>5.1612903225806548</v>
      </c>
      <c r="H50" s="11">
        <v>146.46017699115038</v>
      </c>
      <c r="I50" s="3">
        <v>2957.9244276521631</v>
      </c>
      <c r="J50" s="14">
        <v>9.2409240924092728</v>
      </c>
      <c r="K50" s="11">
        <v>155.88235294117641</v>
      </c>
      <c r="L50" s="3">
        <v>2375.3523633695359</v>
      </c>
      <c r="M50" s="14">
        <v>7.7235772357723675</v>
      </c>
    </row>
    <row r="51" spans="1:13">
      <c r="A51" s="16" t="s">
        <v>47</v>
      </c>
      <c r="B51" s="9">
        <v>155.66502463054186</v>
      </c>
      <c r="C51" s="10">
        <v>2943.22051858747</v>
      </c>
      <c r="D51" s="13">
        <v>10.104529616724761</v>
      </c>
      <c r="E51" s="9">
        <v>157.89473684210532</v>
      </c>
      <c r="F51" s="10">
        <v>3326.1315163660402</v>
      </c>
      <c r="G51" s="13">
        <v>5.4313099041533661</v>
      </c>
      <c r="H51" s="9">
        <v>152.21238938053094</v>
      </c>
      <c r="I51" s="10">
        <v>3074.0966861400125</v>
      </c>
      <c r="J51" s="13">
        <v>12.786885245901672</v>
      </c>
      <c r="K51" s="9">
        <v>161.17647058823525</v>
      </c>
      <c r="L51" s="10">
        <v>2456.0247077858598</v>
      </c>
      <c r="M51" s="13">
        <v>9.6000000000000085</v>
      </c>
    </row>
    <row r="52" spans="1:13">
      <c r="A52" s="118" t="s">
        <v>48</v>
      </c>
      <c r="B52" s="119">
        <v>158.62068965517241</v>
      </c>
      <c r="C52" s="120">
        <v>2999.1044524847007</v>
      </c>
      <c r="D52" s="122">
        <v>9.1525423728813706</v>
      </c>
      <c r="E52" s="119">
        <v>160.28708133971298</v>
      </c>
      <c r="F52" s="120">
        <v>3376.5274484321922</v>
      </c>
      <c r="G52" s="122">
        <v>6.0126582278481209</v>
      </c>
      <c r="H52" s="119">
        <v>153.53982300884951</v>
      </c>
      <c r="I52" s="120">
        <v>3100.9056688679775</v>
      </c>
      <c r="J52" s="122">
        <v>9.46372239747636</v>
      </c>
      <c r="K52" s="119">
        <v>165.88235294117641</v>
      </c>
      <c r="L52" s="120">
        <v>2527.7334583781476</v>
      </c>
      <c r="M52" s="122">
        <v>10.15625</v>
      </c>
    </row>
    <row r="53" spans="1:13">
      <c r="A53" s="15" t="s">
        <v>49</v>
      </c>
      <c r="B53" s="11">
        <v>163.54679802955664</v>
      </c>
      <c r="C53" s="3">
        <v>3092.2443423134182</v>
      </c>
      <c r="D53" s="14">
        <v>9.5709570957095877</v>
      </c>
      <c r="E53" s="11">
        <v>164.1148325358852</v>
      </c>
      <c r="F53" s="3">
        <v>3457.1609397380353</v>
      </c>
      <c r="G53" s="14">
        <v>6.1919504643962853</v>
      </c>
      <c r="H53" s="11">
        <v>159.29203539823004</v>
      </c>
      <c r="I53" s="3">
        <v>3217.0779273558269</v>
      </c>
      <c r="J53" s="14">
        <v>10.091743119266056</v>
      </c>
      <c r="K53" s="11">
        <v>169.41176470588226</v>
      </c>
      <c r="L53" s="3">
        <v>2581.5150213223633</v>
      </c>
      <c r="M53" s="14">
        <v>9.5057034220532159</v>
      </c>
    </row>
    <row r="54" spans="1:13">
      <c r="A54" s="15" t="s">
        <v>50</v>
      </c>
      <c r="B54" s="11">
        <v>166.00985221674875</v>
      </c>
      <c r="C54" s="3">
        <v>3138.8142872277772</v>
      </c>
      <c r="D54" s="14">
        <v>10.13071895424838</v>
      </c>
      <c r="E54" s="11">
        <v>169.85645933014359</v>
      </c>
      <c r="F54" s="3">
        <v>3578.1111766968006</v>
      </c>
      <c r="G54" s="14">
        <v>8.8957055214723795</v>
      </c>
      <c r="H54" s="11">
        <v>160.61946902654861</v>
      </c>
      <c r="I54" s="3">
        <v>3243.8869100837924</v>
      </c>
      <c r="J54" s="14">
        <v>9.6676737160120894</v>
      </c>
      <c r="K54" s="11">
        <v>172.94117647058812</v>
      </c>
      <c r="L54" s="3">
        <v>2635.296584266579</v>
      </c>
      <c r="M54" s="14">
        <v>10.943396226415075</v>
      </c>
    </row>
    <row r="55" spans="1:13">
      <c r="A55" s="16" t="s">
        <v>51</v>
      </c>
      <c r="B55" s="9">
        <v>168.47290640394093</v>
      </c>
      <c r="C55" s="10">
        <v>3185.3842321421362</v>
      </c>
      <c r="D55" s="13">
        <v>8.2278481012658631</v>
      </c>
      <c r="E55" s="9">
        <v>170.81339712918665</v>
      </c>
      <c r="F55" s="10">
        <v>3598.2695495232615</v>
      </c>
      <c r="G55" s="13">
        <v>8.1818181818181728</v>
      </c>
      <c r="H55" s="9">
        <v>165.04424778761057</v>
      </c>
      <c r="I55" s="10">
        <v>3333.2501858436767</v>
      </c>
      <c r="J55" s="13">
        <v>8.4302325581395365</v>
      </c>
      <c r="K55" s="9">
        <v>172.94117647058812</v>
      </c>
      <c r="L55" s="10">
        <v>2635.296584266579</v>
      </c>
      <c r="M55" s="13">
        <v>7.2992700729926838</v>
      </c>
    </row>
    <row r="56" spans="1:13">
      <c r="A56" s="118" t="s">
        <v>52</v>
      </c>
      <c r="B56" s="119">
        <v>172.90640394088672</v>
      </c>
      <c r="C56" s="120">
        <v>3269.210132987982</v>
      </c>
      <c r="D56" s="122">
        <v>9.0062111801242395</v>
      </c>
      <c r="E56" s="119">
        <v>175.59808612440199</v>
      </c>
      <c r="F56" s="120">
        <v>3699.061413655566</v>
      </c>
      <c r="G56" s="122">
        <v>9.5522388059701484</v>
      </c>
      <c r="H56" s="119">
        <v>172.12389380530971</v>
      </c>
      <c r="I56" s="120">
        <v>3476.2314270594916</v>
      </c>
      <c r="J56" s="122">
        <v>12.10374639769455</v>
      </c>
      <c r="K56" s="119">
        <v>173.52941176470574</v>
      </c>
      <c r="L56" s="120">
        <v>2644.2601780906148</v>
      </c>
      <c r="M56" s="122">
        <v>4.6099290780141473</v>
      </c>
    </row>
    <row r="57" spans="1:13">
      <c r="A57" s="15" t="s">
        <v>53</v>
      </c>
      <c r="B57" s="11">
        <v>176.84729064039414</v>
      </c>
      <c r="C57" s="3">
        <v>3343.7220448509561</v>
      </c>
      <c r="D57" s="14">
        <v>8.1325301204819596</v>
      </c>
      <c r="E57" s="11">
        <v>180.38277511961729</v>
      </c>
      <c r="F57" s="3">
        <v>3799.85327778787</v>
      </c>
      <c r="G57" s="14">
        <v>9.9125364431486958</v>
      </c>
      <c r="H57" s="11">
        <v>173.00884955752213</v>
      </c>
      <c r="I57" s="3">
        <v>3494.1040822114687</v>
      </c>
      <c r="J57" s="14">
        <v>8.6111111111111427</v>
      </c>
      <c r="K57" s="11">
        <v>182.35294117647047</v>
      </c>
      <c r="L57" s="3">
        <v>2778.7140854511545</v>
      </c>
      <c r="M57" s="14">
        <v>7.6388888888888715</v>
      </c>
    </row>
    <row r="58" spans="1:13">
      <c r="A58" s="15" t="s">
        <v>54</v>
      </c>
      <c r="B58" s="11">
        <v>178.81773399014781</v>
      </c>
      <c r="C58" s="3">
        <v>3380.9780007824429</v>
      </c>
      <c r="D58" s="14">
        <v>7.7151335311572922</v>
      </c>
      <c r="E58" s="11">
        <v>182.29665071770341</v>
      </c>
      <c r="F58" s="3">
        <v>3840.1700234407913</v>
      </c>
      <c r="G58" s="14">
        <v>7.3239436619718248</v>
      </c>
      <c r="H58" s="11">
        <v>173.89380530973452</v>
      </c>
      <c r="I58" s="3">
        <v>3511.9767373634454</v>
      </c>
      <c r="J58" s="14">
        <v>8.26446280991739</v>
      </c>
      <c r="K58" s="11">
        <v>184.70588235294107</v>
      </c>
      <c r="L58" s="3">
        <v>2814.5684607472986</v>
      </c>
      <c r="M58" s="14">
        <v>6.8027210884353764</v>
      </c>
    </row>
    <row r="59" spans="1:13">
      <c r="A59" s="16" t="s">
        <v>55</v>
      </c>
      <c r="B59" s="9">
        <v>180.78817733990149</v>
      </c>
      <c r="C59" s="10">
        <v>3418.2339567139297</v>
      </c>
      <c r="D59" s="13">
        <v>7.3099415204678309</v>
      </c>
      <c r="E59" s="9">
        <v>183.25358851674648</v>
      </c>
      <c r="F59" s="10">
        <v>3860.3283962672522</v>
      </c>
      <c r="G59" s="13">
        <v>7.282913165266109</v>
      </c>
      <c r="H59" s="9">
        <v>177.87610619469029</v>
      </c>
      <c r="I59" s="10">
        <v>3592.4036855473414</v>
      </c>
      <c r="J59" s="13">
        <v>7.774798927613972</v>
      </c>
      <c r="K59" s="9">
        <v>185.29411764705873</v>
      </c>
      <c r="L59" s="10">
        <v>2823.5320545713348</v>
      </c>
      <c r="M59" s="13">
        <v>7.142857142857153</v>
      </c>
    </row>
    <row r="60" spans="1:13">
      <c r="A60" s="118" t="s">
        <v>56</v>
      </c>
      <c r="B60" s="119">
        <v>183.25123152709361</v>
      </c>
      <c r="C60" s="120">
        <v>3464.8039016282887</v>
      </c>
      <c r="D60" s="122">
        <v>5.9829059829059759</v>
      </c>
      <c r="E60" s="119">
        <v>184.68899521531108</v>
      </c>
      <c r="F60" s="120">
        <v>3890.5659555069437</v>
      </c>
      <c r="G60" s="122">
        <v>5.1771117166212548</v>
      </c>
      <c r="H60" s="119">
        <v>180.97345132743365</v>
      </c>
      <c r="I60" s="120">
        <v>3654.9579785792603</v>
      </c>
      <c r="J60" s="122">
        <v>5.1413881748072185</v>
      </c>
      <c r="K60" s="119">
        <v>185.88235294117638</v>
      </c>
      <c r="L60" s="120">
        <v>2832.4956483953706</v>
      </c>
      <c r="M60" s="122">
        <v>7.1186440677966232</v>
      </c>
    </row>
    <row r="61" spans="1:13">
      <c r="A61" s="15" t="s">
        <v>57</v>
      </c>
      <c r="B61" s="11">
        <v>188.17733990147786</v>
      </c>
      <c r="C61" s="3">
        <v>3557.9437914570062</v>
      </c>
      <c r="D61" s="14">
        <v>6.4066852367687943</v>
      </c>
      <c r="E61" s="11">
        <v>189.47368421052639</v>
      </c>
      <c r="F61" s="3">
        <v>3991.3578196392482</v>
      </c>
      <c r="G61" s="14">
        <v>5.0397877984084971</v>
      </c>
      <c r="H61" s="11">
        <v>184.51327433628319</v>
      </c>
      <c r="I61" s="3">
        <v>3726.4485991871675</v>
      </c>
      <c r="J61" s="14">
        <v>6.6496163682864591</v>
      </c>
      <c r="K61" s="11">
        <v>194.11764705882339</v>
      </c>
      <c r="L61" s="3">
        <v>2957.985961931874</v>
      </c>
      <c r="M61" s="14">
        <v>6.4516129032258078</v>
      </c>
    </row>
    <row r="62" spans="1:13">
      <c r="A62" s="15" t="s">
        <v>58</v>
      </c>
      <c r="B62" s="11">
        <v>188.17733990147786</v>
      </c>
      <c r="C62" s="3">
        <v>3557.9437914570062</v>
      </c>
      <c r="D62" s="14">
        <v>5.2341597796143304</v>
      </c>
      <c r="E62" s="11">
        <v>192.82296650717711</v>
      </c>
      <c r="F62" s="3">
        <v>4061.9121245318611</v>
      </c>
      <c r="G62" s="14">
        <v>5.7742782152231058</v>
      </c>
      <c r="H62" s="11">
        <v>185.84070796460179</v>
      </c>
      <c r="I62" s="3">
        <v>3753.257581915133</v>
      </c>
      <c r="J62" s="14">
        <v>6.870229007633597</v>
      </c>
      <c r="K62" s="11">
        <v>190</v>
      </c>
      <c r="L62" s="3">
        <v>2895.2408051636221</v>
      </c>
      <c r="M62" s="14">
        <v>2.866242038216555</v>
      </c>
    </row>
    <row r="63" spans="1:13">
      <c r="A63" s="16" t="s">
        <v>59</v>
      </c>
      <c r="B63" s="9">
        <v>189.65517241379314</v>
      </c>
      <c r="C63" s="10">
        <v>3585.8857584056213</v>
      </c>
      <c r="D63" s="13">
        <v>4.9046321525885617</v>
      </c>
      <c r="E63" s="9">
        <v>195.21531100478478</v>
      </c>
      <c r="F63" s="10">
        <v>4112.3080565980135</v>
      </c>
      <c r="G63" s="13">
        <v>6.5274151436031502</v>
      </c>
      <c r="H63" s="9">
        <v>184.51327433628319</v>
      </c>
      <c r="I63" s="10">
        <v>3726.4485991871675</v>
      </c>
      <c r="J63" s="13">
        <v>3.7313432835820919</v>
      </c>
      <c r="K63" s="9">
        <v>194.70588235294105</v>
      </c>
      <c r="L63" s="10">
        <v>2966.9495557559098</v>
      </c>
      <c r="M63" s="13">
        <v>5.0793650793650613</v>
      </c>
    </row>
    <row r="64" spans="1:13">
      <c r="A64" s="118" t="s">
        <v>60</v>
      </c>
      <c r="B64" s="119">
        <v>192.61083743842369</v>
      </c>
      <c r="C64" s="120">
        <v>3641.769692302852</v>
      </c>
      <c r="D64" s="122">
        <v>5.1075268817204318</v>
      </c>
      <c r="E64" s="119">
        <v>198.56459330143556</v>
      </c>
      <c r="F64" s="120">
        <v>4182.8623614906273</v>
      </c>
      <c r="G64" s="122">
        <v>7.5129533678756815</v>
      </c>
      <c r="H64" s="119">
        <v>188.49557522123894</v>
      </c>
      <c r="I64" s="120">
        <v>3806.875547371063</v>
      </c>
      <c r="J64" s="122">
        <v>4.156479217603902</v>
      </c>
      <c r="K64" s="119">
        <v>196.47058823529395</v>
      </c>
      <c r="L64" s="120">
        <v>2993.8403372280177</v>
      </c>
      <c r="M64" s="122">
        <v>5.6962025316455538</v>
      </c>
    </row>
    <row r="65" spans="1:13">
      <c r="A65" s="15" t="s">
        <v>61</v>
      </c>
      <c r="B65" s="11">
        <v>195.56650246305423</v>
      </c>
      <c r="C65" s="3">
        <v>3697.6536262000823</v>
      </c>
      <c r="D65" s="14">
        <v>3.9267015706806205</v>
      </c>
      <c r="E65" s="11">
        <v>200.47846889952163</v>
      </c>
      <c r="F65" s="3">
        <v>4223.1791071435482</v>
      </c>
      <c r="G65" s="14">
        <v>5.8080808080808168</v>
      </c>
      <c r="H65" s="11">
        <v>192.0353982300885</v>
      </c>
      <c r="I65" s="3">
        <v>3878.3661679789702</v>
      </c>
      <c r="J65" s="14">
        <v>4.0767386091127094</v>
      </c>
      <c r="K65" s="11">
        <v>199.41176470588221</v>
      </c>
      <c r="L65" s="3">
        <v>3038.658306348198</v>
      </c>
      <c r="M65" s="14">
        <v>2.7272727272727337</v>
      </c>
    </row>
    <row r="66" spans="1:13">
      <c r="A66" s="15" t="s">
        <v>62</v>
      </c>
      <c r="B66" s="11">
        <v>199.01477832512322</v>
      </c>
      <c r="C66" s="3">
        <v>3762.8515490801847</v>
      </c>
      <c r="D66" s="14">
        <v>5.7591623036649224</v>
      </c>
      <c r="E66" s="11">
        <v>201.43540669856469</v>
      </c>
      <c r="F66" s="3">
        <v>4243.3374799700096</v>
      </c>
      <c r="G66" s="14">
        <v>4.4665012406947966</v>
      </c>
      <c r="H66" s="11">
        <v>195.13274336283186</v>
      </c>
      <c r="I66" s="3">
        <v>3940.9204610108895</v>
      </c>
      <c r="J66" s="14">
        <v>4.9999999999999858</v>
      </c>
      <c r="K66" s="11">
        <v>205.29411764705867</v>
      </c>
      <c r="L66" s="3">
        <v>3128.2942445885578</v>
      </c>
      <c r="M66" s="14">
        <v>8.0495356037151709</v>
      </c>
    </row>
    <row r="67" spans="1:13">
      <c r="A67" s="16" t="s">
        <v>63</v>
      </c>
      <c r="B67" s="9">
        <v>202.9556650246306</v>
      </c>
      <c r="C67" s="10">
        <v>3837.3634609431588</v>
      </c>
      <c r="D67" s="13">
        <v>7.0129870129870255</v>
      </c>
      <c r="E67" s="9">
        <v>205.74162679425851</v>
      </c>
      <c r="F67" s="10">
        <v>4334.0501576890838</v>
      </c>
      <c r="G67" s="13">
        <v>5.3921568627451251</v>
      </c>
      <c r="H67" s="9">
        <v>198.23008849557522</v>
      </c>
      <c r="I67" s="10">
        <v>4003.4747540428084</v>
      </c>
      <c r="J67" s="13">
        <v>7.434052757793765</v>
      </c>
      <c r="K67" s="9">
        <v>210</v>
      </c>
      <c r="L67" s="10">
        <v>3200.0029951808456</v>
      </c>
      <c r="M67" s="13">
        <v>7.8549848942598288</v>
      </c>
    </row>
    <row r="68" spans="1:13">
      <c r="A68" s="118" t="s">
        <v>64</v>
      </c>
      <c r="B68" s="119">
        <v>206.40394088669959</v>
      </c>
      <c r="C68" s="120">
        <v>3902.5613838232612</v>
      </c>
      <c r="D68" s="122">
        <v>7.1611253196930988</v>
      </c>
      <c r="E68" s="119">
        <v>206.22009569378005</v>
      </c>
      <c r="F68" s="120">
        <v>4344.1293441023145</v>
      </c>
      <c r="G68" s="122">
        <v>3.8554216867469933</v>
      </c>
      <c r="H68" s="119">
        <v>202.21238938053099</v>
      </c>
      <c r="I68" s="120">
        <v>4083.9017022267039</v>
      </c>
      <c r="J68" s="122">
        <v>7.2769953051643341</v>
      </c>
      <c r="K68" s="119">
        <v>214.70588235294102</v>
      </c>
      <c r="L68" s="120">
        <v>3271.7117457731333</v>
      </c>
      <c r="M68" s="122">
        <v>9.2814371257485249</v>
      </c>
    </row>
    <row r="69" spans="1:13">
      <c r="A69" s="15" t="s">
        <v>65</v>
      </c>
      <c r="B69" s="11">
        <v>211.33004926108381</v>
      </c>
      <c r="C69" s="3">
        <v>3995.7012736519787</v>
      </c>
      <c r="D69" s="14">
        <v>8.0604534005037891</v>
      </c>
      <c r="E69" s="11">
        <v>213.39712918660302</v>
      </c>
      <c r="F69" s="3">
        <v>4495.3171403007709</v>
      </c>
      <c r="G69" s="14">
        <v>6.4439140811456213</v>
      </c>
      <c r="H69" s="11">
        <v>207.07964601769913</v>
      </c>
      <c r="I69" s="3">
        <v>4182.2013055625766</v>
      </c>
      <c r="J69" s="14">
        <v>7.8341013824884982</v>
      </c>
      <c r="K69" s="11">
        <v>218.23529411764687</v>
      </c>
      <c r="L69" s="3">
        <v>3325.493308717349</v>
      </c>
      <c r="M69" s="14">
        <v>9.4395280235987968</v>
      </c>
    </row>
    <row r="70" spans="1:13">
      <c r="A70" s="15" t="s">
        <v>66</v>
      </c>
      <c r="B70" s="11">
        <v>214.28571428571439</v>
      </c>
      <c r="C70" s="3">
        <v>4051.5852075492094</v>
      </c>
      <c r="D70" s="14">
        <v>7.6732673267326987</v>
      </c>
      <c r="E70" s="11">
        <v>218.6602870813399</v>
      </c>
      <c r="F70" s="3">
        <v>4606.1881908463056</v>
      </c>
      <c r="G70" s="14">
        <v>8.5510688836104691</v>
      </c>
      <c r="H70" s="11">
        <v>207.9646017699115</v>
      </c>
      <c r="I70" s="3">
        <v>4200.0739607145533</v>
      </c>
      <c r="J70" s="14">
        <v>6.5759637188208586</v>
      </c>
      <c r="K70" s="11">
        <v>222.94117647058806</v>
      </c>
      <c r="L70" s="3">
        <v>3397.2020593096368</v>
      </c>
      <c r="M70" s="14">
        <v>8.5959885386819366</v>
      </c>
    </row>
    <row r="71" spans="1:13">
      <c r="A71" s="16" t="s">
        <v>67</v>
      </c>
      <c r="B71" s="9">
        <v>216.25615763546807</v>
      </c>
      <c r="C71" s="10">
        <v>4088.8411634806962</v>
      </c>
      <c r="D71" s="13">
        <v>6.5533980582524407</v>
      </c>
      <c r="E71" s="9">
        <v>221.05263157894757</v>
      </c>
      <c r="F71" s="10">
        <v>4656.584122912458</v>
      </c>
      <c r="G71" s="13">
        <v>7.4418604651162923</v>
      </c>
      <c r="H71" s="9">
        <v>209.73451327433628</v>
      </c>
      <c r="I71" s="10">
        <v>4235.8192710185067</v>
      </c>
      <c r="J71" s="13">
        <v>5.8035714285714164</v>
      </c>
      <c r="K71" s="9">
        <v>224.70588235294096</v>
      </c>
      <c r="L71" s="10">
        <v>3424.0928407817446</v>
      </c>
      <c r="M71" s="13">
        <v>7.0028011204481544</v>
      </c>
    </row>
    <row r="72" spans="1:13">
      <c r="A72" s="118" t="s">
        <v>68</v>
      </c>
      <c r="B72" s="119">
        <v>219.21182266009859</v>
      </c>
      <c r="C72" s="120">
        <v>4144.7250973779264</v>
      </c>
      <c r="D72" s="122">
        <v>6.2052505966587148</v>
      </c>
      <c r="E72" s="119">
        <v>221.05263157894757</v>
      </c>
      <c r="F72" s="120">
        <v>4656.584122912458</v>
      </c>
      <c r="G72" s="122">
        <v>7.1925754060324891</v>
      </c>
      <c r="H72" s="119">
        <v>213.27433628318587</v>
      </c>
      <c r="I72" s="120">
        <v>4307.3098916264144</v>
      </c>
      <c r="J72" s="122">
        <v>5.4704595185995686</v>
      </c>
      <c r="K72" s="119">
        <v>229.41176470588215</v>
      </c>
      <c r="L72" s="120">
        <v>3495.8015913740323</v>
      </c>
      <c r="M72" s="122">
        <v>6.8493150684931408</v>
      </c>
    </row>
    <row r="73" spans="1:13">
      <c r="A73" s="15" t="s">
        <v>69</v>
      </c>
      <c r="B73" s="11">
        <v>222.16748768472914</v>
      </c>
      <c r="C73" s="3">
        <v>4200.6090312751567</v>
      </c>
      <c r="D73" s="14">
        <v>5.1282051282051242</v>
      </c>
      <c r="E73" s="11">
        <v>222.96650717703366</v>
      </c>
      <c r="F73" s="3">
        <v>4696.9008685653798</v>
      </c>
      <c r="G73" s="14">
        <v>4.4843049327354265</v>
      </c>
      <c r="H73" s="11">
        <v>216.81415929203541</v>
      </c>
      <c r="I73" s="3">
        <v>4378.800512234322</v>
      </c>
      <c r="J73" s="14">
        <v>4.7008547008547055</v>
      </c>
      <c r="K73" s="11">
        <v>231.76470588235276</v>
      </c>
      <c r="L73" s="3">
        <v>3531.6559666701764</v>
      </c>
      <c r="M73" s="14">
        <v>6.1994609164420496</v>
      </c>
    </row>
    <row r="74" spans="1:13">
      <c r="A74" s="15" t="s">
        <v>70</v>
      </c>
      <c r="B74" s="11">
        <v>223.64532019704441</v>
      </c>
      <c r="C74" s="3">
        <v>4228.5509982237718</v>
      </c>
      <c r="D74" s="14">
        <v>4.3678160919540119</v>
      </c>
      <c r="E74" s="11">
        <v>227.751196172249</v>
      </c>
      <c r="F74" s="3">
        <v>4797.6927326976838</v>
      </c>
      <c r="G74" s="14">
        <v>4.1575492341356721</v>
      </c>
      <c r="H74" s="11">
        <v>216.3716814159292</v>
      </c>
      <c r="I74" s="3">
        <v>4369.8641846583332</v>
      </c>
      <c r="J74" s="14">
        <v>4.0425531914893611</v>
      </c>
      <c r="K74" s="11">
        <v>234.70588235294099</v>
      </c>
      <c r="L74" s="3">
        <v>3576.4739357903563</v>
      </c>
      <c r="M74" s="14">
        <v>5.2770448548812681</v>
      </c>
    </row>
    <row r="75" spans="1:13">
      <c r="A75" s="16" t="s">
        <v>71</v>
      </c>
      <c r="B75" s="9">
        <v>228.07881773399018</v>
      </c>
      <c r="C75" s="10">
        <v>4312.3768990696171</v>
      </c>
      <c r="D75" s="13">
        <v>5.4669703872437054</v>
      </c>
      <c r="E75" s="9">
        <v>230.14354066985666</v>
      </c>
      <c r="F75" s="10">
        <v>4848.0886647638363</v>
      </c>
      <c r="G75" s="13">
        <v>4.1125541125541218</v>
      </c>
      <c r="H75" s="9">
        <v>221.68141592920355</v>
      </c>
      <c r="I75" s="10">
        <v>4477.1001155701942</v>
      </c>
      <c r="J75" s="13">
        <v>5.6962025316455822</v>
      </c>
      <c r="K75" s="9">
        <v>238.23529411764682</v>
      </c>
      <c r="L75" s="10">
        <v>3630.255498734572</v>
      </c>
      <c r="M75" s="13">
        <v>6.0209424083769534</v>
      </c>
    </row>
    <row r="76" spans="1:13">
      <c r="A76" s="118" t="s">
        <v>72</v>
      </c>
      <c r="B76" s="119">
        <v>231.52709359605919</v>
      </c>
      <c r="C76" s="120">
        <v>4377.57482194972</v>
      </c>
      <c r="D76" s="122">
        <v>5.6179775280898809</v>
      </c>
      <c r="E76" s="119">
        <v>234.44976076555042</v>
      </c>
      <c r="F76" s="120">
        <v>4938.8013424829096</v>
      </c>
      <c r="G76" s="122">
        <v>6.0606060606060481</v>
      </c>
      <c r="H76" s="119">
        <v>223.89380530973452</v>
      </c>
      <c r="I76" s="120">
        <v>4521.7817534501364</v>
      </c>
      <c r="J76" s="122">
        <v>4.9792531120331915</v>
      </c>
      <c r="K76" s="119">
        <v>243.52941176470566</v>
      </c>
      <c r="L76" s="120">
        <v>3710.9278431508956</v>
      </c>
      <c r="M76" s="122">
        <v>6.1538461538461462</v>
      </c>
    </row>
    <row r="77" spans="1:13">
      <c r="A77" s="15" t="s">
        <v>73</v>
      </c>
      <c r="B77" s="11">
        <v>235.46798029556658</v>
      </c>
      <c r="C77" s="3">
        <v>4452.0867338126936</v>
      </c>
      <c r="D77" s="14">
        <v>5.9866962305986675</v>
      </c>
      <c r="E77" s="11">
        <v>234.92822966507194</v>
      </c>
      <c r="F77" s="3">
        <v>4948.8805288961403</v>
      </c>
      <c r="G77" s="14">
        <v>5.364806866952776</v>
      </c>
      <c r="H77" s="11">
        <v>228.76106194690266</v>
      </c>
      <c r="I77" s="3">
        <v>4620.0813567860087</v>
      </c>
      <c r="J77" s="14">
        <v>5.5102040816326365</v>
      </c>
      <c r="K77" s="11">
        <v>247.64705882352919</v>
      </c>
      <c r="L77" s="3">
        <v>3773.6729999191475</v>
      </c>
      <c r="M77" s="14">
        <v>6.8527918781725816</v>
      </c>
    </row>
    <row r="78" spans="1:13">
      <c r="A78" s="15" t="s">
        <v>74</v>
      </c>
      <c r="B78" s="11">
        <v>238.42364532019707</v>
      </c>
      <c r="C78" s="3">
        <v>4507.9706677099239</v>
      </c>
      <c r="D78" s="14">
        <v>6.6079295154184905</v>
      </c>
      <c r="E78" s="11">
        <v>241.14832535885185</v>
      </c>
      <c r="F78" s="3">
        <v>5079.9099522681354</v>
      </c>
      <c r="G78" s="14">
        <v>5.8823529411764639</v>
      </c>
      <c r="H78" s="11">
        <v>229.20353982300887</v>
      </c>
      <c r="I78" s="3">
        <v>4629.0176843619975</v>
      </c>
      <c r="J78" s="14">
        <v>5.9304703476482672</v>
      </c>
      <c r="K78" s="11">
        <v>252.35294117647035</v>
      </c>
      <c r="L78" s="3">
        <v>3845.3817505114357</v>
      </c>
      <c r="M78" s="14">
        <v>7.5187969924811995</v>
      </c>
    </row>
    <row r="79" spans="1:13">
      <c r="A79" s="16" t="s">
        <v>75</v>
      </c>
      <c r="B79" s="9">
        <v>242.36453201970446</v>
      </c>
      <c r="C79" s="10">
        <v>4582.4825795728975</v>
      </c>
      <c r="D79" s="13">
        <v>6.2634989200863913</v>
      </c>
      <c r="E79" s="9">
        <v>244.97607655502409</v>
      </c>
      <c r="F79" s="10">
        <v>5160.5434435739789</v>
      </c>
      <c r="G79" s="13">
        <v>6.4449064449064224</v>
      </c>
      <c r="H79" s="9">
        <v>233.62831858407083</v>
      </c>
      <c r="I79" s="10">
        <v>4718.3809601218818</v>
      </c>
      <c r="J79" s="13">
        <v>5.3892215568862412</v>
      </c>
      <c r="K79" s="9">
        <v>256.47058823529392</v>
      </c>
      <c r="L79" s="10">
        <v>3908.1269072796877</v>
      </c>
      <c r="M79" s="13">
        <v>7.6543209876543301</v>
      </c>
    </row>
    <row r="80" spans="1:13">
      <c r="A80" s="118" t="s">
        <v>76</v>
      </c>
      <c r="B80" s="119">
        <v>250.73891625615769</v>
      </c>
      <c r="C80" s="120">
        <v>4740.8203922817174</v>
      </c>
      <c r="D80" s="122">
        <v>8.2978723404255135</v>
      </c>
      <c r="E80" s="119">
        <v>254.06698564593322</v>
      </c>
      <c r="F80" s="120">
        <v>5352.0479854253572</v>
      </c>
      <c r="G80" s="122">
        <v>8.3673469387755119</v>
      </c>
      <c r="H80" s="119">
        <v>242.03539823008853</v>
      </c>
      <c r="I80" s="120">
        <v>4888.1711840656617</v>
      </c>
      <c r="J80" s="122">
        <v>8.1027667984189833</v>
      </c>
      <c r="K80" s="119">
        <v>265.29411764705861</v>
      </c>
      <c r="L80" s="120">
        <v>4042.5808146402278</v>
      </c>
      <c r="M80" s="122">
        <v>8.9371980676328775</v>
      </c>
    </row>
    <row r="81" spans="1:13">
      <c r="A81" s="15" t="s">
        <v>77</v>
      </c>
      <c r="B81" s="11">
        <v>259.60591133004931</v>
      </c>
      <c r="C81" s="3">
        <v>4908.472193973409</v>
      </c>
      <c r="D81" s="14">
        <v>10.2510460251046</v>
      </c>
      <c r="E81" s="11">
        <v>265.07177033492837</v>
      </c>
      <c r="F81" s="3">
        <v>5583.8692729296563</v>
      </c>
      <c r="G81" s="14">
        <v>12.830957230142545</v>
      </c>
      <c r="H81" s="11">
        <v>250.88495575221242</v>
      </c>
      <c r="I81" s="3">
        <v>5066.8977355854295</v>
      </c>
      <c r="J81" s="14">
        <v>9.6711798839458538</v>
      </c>
      <c r="K81" s="11">
        <v>272.941176470588</v>
      </c>
      <c r="L81" s="3">
        <v>4159.1075343526954</v>
      </c>
      <c r="M81" s="14">
        <v>10.213776722090273</v>
      </c>
    </row>
    <row r="82" spans="1:13">
      <c r="A82" s="15" t="s">
        <v>78</v>
      </c>
      <c r="B82" s="11">
        <v>277.33990147783254</v>
      </c>
      <c r="C82" s="3">
        <v>5243.7757973567914</v>
      </c>
      <c r="D82" s="14">
        <v>16.322314049586765</v>
      </c>
      <c r="E82" s="11">
        <v>280.86124401913895</v>
      </c>
      <c r="F82" s="3">
        <v>5916.4824245662603</v>
      </c>
      <c r="G82" s="14">
        <v>16.468253968253961</v>
      </c>
      <c r="H82" s="11">
        <v>267.69911504424778</v>
      </c>
      <c r="I82" s="3">
        <v>5406.4781834729893</v>
      </c>
      <c r="J82" s="14">
        <v>16.795366795366789</v>
      </c>
      <c r="K82" s="11">
        <v>293.52941176470563</v>
      </c>
      <c r="L82" s="3">
        <v>4472.8333181939543</v>
      </c>
      <c r="M82" s="14">
        <v>16.317016317016311</v>
      </c>
    </row>
    <row r="83" spans="1:13">
      <c r="A83" s="16" t="s">
        <v>79</v>
      </c>
      <c r="B83" s="9">
        <v>292.61083743842369</v>
      </c>
      <c r="C83" s="10">
        <v>5532.5094558258161</v>
      </c>
      <c r="D83" s="13">
        <v>20.731707317073173</v>
      </c>
      <c r="E83" s="9">
        <v>296.17224880382798</v>
      </c>
      <c r="F83" s="10">
        <v>6239.0163897896346</v>
      </c>
      <c r="G83" s="13">
        <v>20.8984375</v>
      </c>
      <c r="H83" s="9">
        <v>284.51327433628325</v>
      </c>
      <c r="I83" s="10">
        <v>5746.058631360549</v>
      </c>
      <c r="J83" s="13">
        <v>21.780303030303031</v>
      </c>
      <c r="K83" s="9">
        <v>306.4705882352938</v>
      </c>
      <c r="L83" s="10">
        <v>4670.0323823227454</v>
      </c>
      <c r="M83" s="13">
        <v>19.495412844036679</v>
      </c>
    </row>
    <row r="84" spans="1:13">
      <c r="A84" s="118" t="s">
        <v>80</v>
      </c>
      <c r="B84" s="119">
        <v>317.73399014778329</v>
      </c>
      <c r="C84" s="120">
        <v>6007.5228939522749</v>
      </c>
      <c r="D84" s="122">
        <v>26.719056974459718</v>
      </c>
      <c r="E84" s="119">
        <v>319.61722488038299</v>
      </c>
      <c r="F84" s="120">
        <v>6732.8965240379248</v>
      </c>
      <c r="G84" s="122">
        <v>25.800376647834256</v>
      </c>
      <c r="H84" s="119">
        <v>307.07964601769919</v>
      </c>
      <c r="I84" s="120">
        <v>6201.8113377359587</v>
      </c>
      <c r="J84" s="122">
        <v>26.873857404021948</v>
      </c>
      <c r="K84" s="119">
        <v>337.05882352941148</v>
      </c>
      <c r="L84" s="120">
        <v>5136.1392611726169</v>
      </c>
      <c r="M84" s="122">
        <v>27.050997782705082</v>
      </c>
    </row>
    <row r="85" spans="1:13">
      <c r="A85" s="15" t="s">
        <v>81</v>
      </c>
      <c r="B85" s="11">
        <v>346.79802955665031</v>
      </c>
      <c r="C85" s="3">
        <v>6557.0482439417074</v>
      </c>
      <c r="D85" s="14">
        <v>33.586337760910823</v>
      </c>
      <c r="E85" s="11">
        <v>344.97607655502418</v>
      </c>
      <c r="F85" s="3">
        <v>7267.0934039391377</v>
      </c>
      <c r="G85" s="14">
        <v>30.144404332129966</v>
      </c>
      <c r="H85" s="11">
        <v>338.49557522123899</v>
      </c>
      <c r="I85" s="3">
        <v>6836.2905956311361</v>
      </c>
      <c r="J85" s="14">
        <v>34.920634920634939</v>
      </c>
      <c r="K85" s="11">
        <v>362.94117647058789</v>
      </c>
      <c r="L85" s="3">
        <v>5530.5373894302002</v>
      </c>
      <c r="M85" s="14">
        <v>32.974137931034477</v>
      </c>
    </row>
    <row r="86" spans="1:13">
      <c r="A86" s="15" t="s">
        <v>82</v>
      </c>
      <c r="B86" s="11">
        <v>391.13300492610847</v>
      </c>
      <c r="C86" s="3">
        <v>7395.3072524001645</v>
      </c>
      <c r="D86" s="14">
        <v>41.030195381882777</v>
      </c>
      <c r="E86" s="11">
        <v>398.56459330143571</v>
      </c>
      <c r="F86" s="3">
        <v>8395.9622822209458</v>
      </c>
      <c r="G86" s="14">
        <v>41.908006814310056</v>
      </c>
      <c r="H86" s="11">
        <v>377.87610619469029</v>
      </c>
      <c r="I86" s="3">
        <v>7631.6237498941045</v>
      </c>
      <c r="J86" s="14">
        <v>41.157024793388445</v>
      </c>
      <c r="K86" s="11">
        <v>410.58823529411734</v>
      </c>
      <c r="L86" s="3">
        <v>6256.5884891771148</v>
      </c>
      <c r="M86" s="14">
        <v>39.879759519038089</v>
      </c>
    </row>
    <row r="87" spans="1:13">
      <c r="A87" s="16" t="s">
        <v>83</v>
      </c>
      <c r="B87" s="9">
        <v>416.74876847290653</v>
      </c>
      <c r="C87" s="10">
        <v>7879.6346795094951</v>
      </c>
      <c r="D87" s="13">
        <v>42.424242424242436</v>
      </c>
      <c r="E87" s="9">
        <v>431.57894736842144</v>
      </c>
      <c r="F87" s="10">
        <v>9091.4261447338467</v>
      </c>
      <c r="G87" s="13">
        <v>45.718901453958011</v>
      </c>
      <c r="H87" s="9">
        <v>400</v>
      </c>
      <c r="I87" s="10">
        <v>8078.4401286935254</v>
      </c>
      <c r="J87" s="13">
        <v>40.590979782270637</v>
      </c>
      <c r="K87" s="9">
        <v>438.82352941176435</v>
      </c>
      <c r="L87" s="10">
        <v>6686.8409927308421</v>
      </c>
      <c r="M87" s="13">
        <v>43.186180422264897</v>
      </c>
    </row>
    <row r="88" spans="1:13">
      <c r="A88" s="118" t="s">
        <v>84</v>
      </c>
      <c r="B88" s="119">
        <v>444.04213870035125</v>
      </c>
      <c r="C88" s="120">
        <v>8395.6812832053311</v>
      </c>
      <c r="D88" s="122">
        <v>39.752797141350811</v>
      </c>
      <c r="E88" s="119">
        <v>467.32798382510941</v>
      </c>
      <c r="F88" s="120">
        <v>9844.4974580431335</v>
      </c>
      <c r="G88" s="122">
        <v>46.214893142885927</v>
      </c>
      <c r="H88" s="119">
        <v>423.41920374707263</v>
      </c>
      <c r="I88" s="120">
        <v>8551.4167170245273</v>
      </c>
      <c r="J88" s="122">
        <v>37.885792574695103</v>
      </c>
      <c r="K88" s="119">
        <v>469.00050564638417</v>
      </c>
      <c r="L88" s="120">
        <v>7146.6810609988652</v>
      </c>
      <c r="M88" s="122">
        <v>39.145001675192646</v>
      </c>
    </row>
    <row r="89" spans="1:13">
      <c r="A89" s="15" t="s">
        <v>85</v>
      </c>
      <c r="B89" s="11">
        <v>467.12229506217739</v>
      </c>
      <c r="C89" s="3">
        <v>8832.0669770216537</v>
      </c>
      <c r="D89" s="14">
        <v>34.695775422758516</v>
      </c>
      <c r="E89" s="11">
        <v>485.72280872035304</v>
      </c>
      <c r="F89" s="3">
        <v>10231.993634583128</v>
      </c>
      <c r="G89" s="14">
        <v>40.798983387730544</v>
      </c>
      <c r="H89" s="11">
        <v>448.95877476673729</v>
      </c>
      <c r="I89" s="3">
        <v>9067.2164555117197</v>
      </c>
      <c r="J89" s="14">
        <v>32.633572676186418</v>
      </c>
      <c r="K89" s="11">
        <v>490.53624315055492</v>
      </c>
      <c r="L89" s="3">
        <v>7474.8449872692208</v>
      </c>
      <c r="M89" s="14">
        <v>35.155853056068736</v>
      </c>
    </row>
    <row r="90" spans="1:13">
      <c r="A90" s="15" t="s">
        <v>86</v>
      </c>
      <c r="B90" s="11">
        <v>485.68676865755936</v>
      </c>
      <c r="C90" s="3">
        <v>9183.0728611782615</v>
      </c>
      <c r="D90" s="14">
        <v>24.174324984237444</v>
      </c>
      <c r="E90" s="11">
        <v>498.64890188998373</v>
      </c>
      <c r="F90" s="3">
        <v>10504.288245124748</v>
      </c>
      <c r="G90" s="14">
        <v>25.111189069635685</v>
      </c>
      <c r="H90" s="11">
        <v>467.32934339491726</v>
      </c>
      <c r="I90" s="3">
        <v>9438.2303024937373</v>
      </c>
      <c r="J90" s="14">
        <v>23.672636542448799</v>
      </c>
      <c r="K90" s="11">
        <v>511.47376572405415</v>
      </c>
      <c r="L90" s="3">
        <v>7793.8932489209556</v>
      </c>
      <c r="M90" s="14">
        <v>24.570974460013289</v>
      </c>
    </row>
    <row r="91" spans="1:13">
      <c r="A91" s="16" t="s">
        <v>87</v>
      </c>
      <c r="B91" s="9">
        <v>516.59410848122218</v>
      </c>
      <c r="C91" s="10">
        <v>9767.4502250714231</v>
      </c>
      <c r="D91" s="13">
        <v>23.958160782137213</v>
      </c>
      <c r="E91" s="9">
        <v>526.34057071876953</v>
      </c>
      <c r="F91" s="10">
        <v>11087.627083861986</v>
      </c>
      <c r="G91" s="13">
        <v>21.956961508007481</v>
      </c>
      <c r="H91" s="9">
        <v>486.10316840761817</v>
      </c>
      <c r="I91" s="10">
        <v>9817.3883558729212</v>
      </c>
      <c r="J91" s="13">
        <v>21.525792101904514</v>
      </c>
      <c r="K91" s="9">
        <v>548.14434097421156</v>
      </c>
      <c r="L91" s="10">
        <v>8352.6834900424237</v>
      </c>
      <c r="M91" s="13">
        <v>24.912249283667606</v>
      </c>
    </row>
    <row r="92" spans="1:13">
      <c r="A92" s="118" t="s">
        <v>88</v>
      </c>
      <c r="B92" s="119">
        <v>525.07355723154535</v>
      </c>
      <c r="C92" s="120">
        <v>9927.7745343213337</v>
      </c>
      <c r="D92" s="122">
        <v>18.248587570621496</v>
      </c>
      <c r="E92" s="119">
        <v>533.648784933907</v>
      </c>
      <c r="F92" s="120">
        <v>11241.578267514364</v>
      </c>
      <c r="G92" s="122">
        <v>14.191489361702153</v>
      </c>
      <c r="H92" s="119">
        <v>494.4819399526661</v>
      </c>
      <c r="I92" s="120">
        <v>9986.6068665695984</v>
      </c>
      <c r="J92" s="122">
        <v>16.783068783068813</v>
      </c>
      <c r="K92" s="119">
        <v>557.53631538575269</v>
      </c>
      <c r="L92" s="120">
        <v>8495.7994245547743</v>
      </c>
      <c r="M92" s="122">
        <v>18.877551020408177</v>
      </c>
    </row>
    <row r="93" spans="1:13">
      <c r="A93" s="15" t="s">
        <v>89</v>
      </c>
      <c r="B93" s="11">
        <v>530.34185379239693</v>
      </c>
      <c r="C93" s="3">
        <v>10027.384312257667</v>
      </c>
      <c r="D93" s="14">
        <v>13.53383458646617</v>
      </c>
      <c r="E93" s="11">
        <v>539.91296854688176</v>
      </c>
      <c r="F93" s="3">
        <v>11373.536424930684</v>
      </c>
      <c r="G93" s="14">
        <v>11.156601842374627</v>
      </c>
      <c r="H93" s="11">
        <v>496.36380308043084</v>
      </c>
      <c r="I93" s="3">
        <v>10024.613163089707</v>
      </c>
      <c r="J93" s="14">
        <v>10.558882235528984</v>
      </c>
      <c r="K93" s="11">
        <v>567.52650472796529</v>
      </c>
      <c r="L93" s="3">
        <v>8648.0310236857458</v>
      </c>
      <c r="M93" s="14">
        <v>15.695121951219548</v>
      </c>
    </row>
    <row r="94" spans="1:13">
      <c r="A94" s="15" t="s">
        <v>90</v>
      </c>
      <c r="B94" s="11">
        <v>536.71398391837931</v>
      </c>
      <c r="C94" s="3">
        <v>10147.864710333042</v>
      </c>
      <c r="D94" s="14">
        <v>10.506198347107429</v>
      </c>
      <c r="E94" s="11">
        <v>543.54221778297028</v>
      </c>
      <c r="F94" s="3">
        <v>11449.988373275062</v>
      </c>
      <c r="G94" s="14">
        <v>9.002991026919247</v>
      </c>
      <c r="H94" s="11">
        <v>500.53078572048139</v>
      </c>
      <c r="I94" s="3">
        <v>10108.769962527091</v>
      </c>
      <c r="J94" s="14">
        <v>7.1045062320230272</v>
      </c>
      <c r="K94" s="11">
        <v>579.43098184832627</v>
      </c>
      <c r="L94" s="3">
        <v>8829.4327495963025</v>
      </c>
      <c r="M94" s="14">
        <v>13.286549707602347</v>
      </c>
    </row>
    <row r="95" spans="1:13">
      <c r="A95" s="16" t="s">
        <v>91</v>
      </c>
      <c r="B95" s="9">
        <v>539.87496185489033</v>
      </c>
      <c r="C95" s="10">
        <v>10207.630577094844</v>
      </c>
      <c r="D95" s="13">
        <v>4.5066045066045035</v>
      </c>
      <c r="E95" s="9">
        <v>551.89446260027023</v>
      </c>
      <c r="F95" s="10">
        <v>11625.932583163492</v>
      </c>
      <c r="G95" s="13">
        <v>4.8550108623783785</v>
      </c>
      <c r="H95" s="9">
        <v>503.35358041212851</v>
      </c>
      <c r="I95" s="10">
        <v>10165.779407307253</v>
      </c>
      <c r="J95" s="13">
        <v>3.5487141672043379</v>
      </c>
      <c r="K95" s="9">
        <v>582.5416994878176</v>
      </c>
      <c r="L95" s="10">
        <v>8876.8342056131314</v>
      </c>
      <c r="M95" s="13">
        <v>6.2752373676743503</v>
      </c>
    </row>
    <row r="96" spans="1:13">
      <c r="A96" s="118" t="s">
        <v>92</v>
      </c>
      <c r="B96" s="119">
        <v>549.40806991738384</v>
      </c>
      <c r="C96" s="120">
        <v>10387.87684193202</v>
      </c>
      <c r="D96" s="122">
        <v>4.6344959388437559</v>
      </c>
      <c r="E96" s="119">
        <v>559.20267681540759</v>
      </c>
      <c r="F96" s="120">
        <v>11779.88376681587</v>
      </c>
      <c r="G96" s="122">
        <v>4.7885224520215957</v>
      </c>
      <c r="H96" s="119">
        <v>508.95436353047603</v>
      </c>
      <c r="I96" s="120">
        <v>10278.893385045672</v>
      </c>
      <c r="J96" s="122">
        <v>2.9267850670532596</v>
      </c>
      <c r="K96" s="119">
        <v>596.89885782393139</v>
      </c>
      <c r="L96" s="120">
        <v>9095.6101564600358</v>
      </c>
      <c r="M96" s="122">
        <v>7.0600858369098631</v>
      </c>
    </row>
    <row r="97" spans="1:13">
      <c r="A97" s="15" t="s">
        <v>93</v>
      </c>
      <c r="B97" s="11">
        <v>567.4206267302003</v>
      </c>
      <c r="C97" s="3">
        <v>10728.447416019108</v>
      </c>
      <c r="D97" s="14">
        <v>6.991485335856197</v>
      </c>
      <c r="E97" s="11">
        <v>582.2210658059422</v>
      </c>
      <c r="F97" s="3">
        <v>12264.777630972676</v>
      </c>
      <c r="G97" s="14">
        <v>7.8360957642725708</v>
      </c>
      <c r="H97" s="11">
        <v>526.1599692700396</v>
      </c>
      <c r="I97" s="3">
        <v>10626.379524658099</v>
      </c>
      <c r="J97" s="14">
        <v>6.0028886080519896</v>
      </c>
      <c r="K97" s="11">
        <v>612.51226751445517</v>
      </c>
      <c r="L97" s="3">
        <v>9333.5290030060441</v>
      </c>
      <c r="M97" s="14">
        <v>7.9266364498787709</v>
      </c>
    </row>
    <row r="98" spans="1:13">
      <c r="A98" s="15" t="s">
        <v>94</v>
      </c>
      <c r="B98" s="11">
        <v>580.61645525880954</v>
      </c>
      <c r="C98" s="3">
        <v>10977.946193135831</v>
      </c>
      <c r="D98" s="14">
        <v>8.179863513134535</v>
      </c>
      <c r="E98" s="11">
        <v>599.42271287014296</v>
      </c>
      <c r="F98" s="3">
        <v>12627.138920385751</v>
      </c>
      <c r="G98" s="14">
        <v>10.28080124394036</v>
      </c>
      <c r="H98" s="11">
        <v>538.30246707061701</v>
      </c>
      <c r="I98" s="3">
        <v>10871.610628394992</v>
      </c>
      <c r="J98" s="14">
        <v>7.5463253065974243</v>
      </c>
      <c r="K98" s="11">
        <v>625.67299598922614</v>
      </c>
      <c r="L98" s="3">
        <v>9534.0736246157066</v>
      </c>
      <c r="M98" s="14">
        <v>7.9805905430518322</v>
      </c>
    </row>
    <row r="99" spans="1:13">
      <c r="A99" s="16" t="s">
        <v>95</v>
      </c>
      <c r="B99" s="9">
        <v>597.02343597689037</v>
      </c>
      <c r="C99" s="10">
        <v>11288.159501566128</v>
      </c>
      <c r="D99" s="13">
        <v>10.585501858736052</v>
      </c>
      <c r="E99" s="9">
        <v>623.98228989244137</v>
      </c>
      <c r="F99" s="10">
        <v>13144.498680414828</v>
      </c>
      <c r="G99" s="13">
        <v>13.061886316548069</v>
      </c>
      <c r="H99" s="9">
        <v>554.61194751124515</v>
      </c>
      <c r="I99" s="10">
        <v>11200.998531569272</v>
      </c>
      <c r="J99" s="13">
        <v>10.183371906711798</v>
      </c>
      <c r="K99" s="9">
        <v>638.17568804025859</v>
      </c>
      <c r="L99" s="10">
        <v>9724.5910151448843</v>
      </c>
      <c r="M99" s="13">
        <v>9.5502156500308075</v>
      </c>
    </row>
    <row r="100" spans="1:13">
      <c r="A100" s="118" t="s">
        <v>96</v>
      </c>
      <c r="B100" s="119">
        <v>609.21577944628973</v>
      </c>
      <c r="C100" s="120">
        <v>11518.684987647359</v>
      </c>
      <c r="D100" s="122">
        <v>10.885844748858432</v>
      </c>
      <c r="E100" s="119">
        <v>639.09587575231728</v>
      </c>
      <c r="F100" s="120">
        <v>13462.873917355799</v>
      </c>
      <c r="G100" s="122">
        <v>14.286984352773828</v>
      </c>
      <c r="H100" s="119">
        <v>565.32064483352553</v>
      </c>
      <c r="I100" s="120">
        <v>11417.27245700513</v>
      </c>
      <c r="J100" s="122">
        <v>11.074918566775267</v>
      </c>
      <c r="K100" s="119">
        <v>651.27659502196241</v>
      </c>
      <c r="L100" s="120">
        <v>9924.2240702926847</v>
      </c>
      <c r="M100" s="122">
        <v>9.1100420926037202</v>
      </c>
    </row>
    <row r="101" spans="1:13">
      <c r="A101" s="15" t="s">
        <v>97</v>
      </c>
      <c r="B101" s="11">
        <v>620.85620613312381</v>
      </c>
      <c r="C101" s="3">
        <v>11738.775163659069</v>
      </c>
      <c r="D101" s="14">
        <v>9.4172782739410934</v>
      </c>
      <c r="E101" s="11">
        <v>654.75633478475447</v>
      </c>
      <c r="F101" s="3">
        <v>13792.769310896607</v>
      </c>
      <c r="G101" s="14">
        <v>12.458372470327049</v>
      </c>
      <c r="H101" s="11">
        <v>573.69941637857335</v>
      </c>
      <c r="I101" s="3">
        <v>11586.490967701804</v>
      </c>
      <c r="J101" s="14">
        <v>9.0351698884441589</v>
      </c>
      <c r="K101" s="11">
        <v>665.69357485114335</v>
      </c>
      <c r="L101" s="3">
        <v>10143.911587601451</v>
      </c>
      <c r="M101" s="14">
        <v>8.6824885242699423</v>
      </c>
    </row>
    <row r="102" spans="1:13">
      <c r="A102" s="15" t="s">
        <v>98</v>
      </c>
      <c r="B102" s="11">
        <v>634.60395144429867</v>
      </c>
      <c r="C102" s="3">
        <v>11998.709250845315</v>
      </c>
      <c r="D102" s="14">
        <v>9.2983062564811547</v>
      </c>
      <c r="E102" s="11">
        <v>670.96366698975294</v>
      </c>
      <c r="F102" s="3">
        <v>14134.184861037249</v>
      </c>
      <c r="G102" s="14">
        <v>11.934975532885474</v>
      </c>
      <c r="H102" s="11">
        <v>590.00889681920148</v>
      </c>
      <c r="I102" s="3">
        <v>11915.878870876084</v>
      </c>
      <c r="J102" s="14">
        <v>9.6054602963209703</v>
      </c>
      <c r="K102" s="11">
        <v>673.17126148453599</v>
      </c>
      <c r="L102" s="3">
        <v>10257.857395334213</v>
      </c>
      <c r="M102" s="14">
        <v>7.5915479491347071</v>
      </c>
    </row>
    <row r="103" spans="1:13">
      <c r="A103" s="16" t="s">
        <v>99</v>
      </c>
      <c r="B103" s="9">
        <v>645.74263560152781</v>
      </c>
      <c r="C103" s="10">
        <v>12209.312781339278</v>
      </c>
      <c r="D103" s="13">
        <v>8.1603496092108685</v>
      </c>
      <c r="E103" s="9">
        <v>688.71218722651508</v>
      </c>
      <c r="F103" s="10">
        <v>14508.066307050165</v>
      </c>
      <c r="G103" s="13">
        <v>10.373675404350251</v>
      </c>
      <c r="H103" s="9">
        <v>596.99867415089909</v>
      </c>
      <c r="I103" s="10">
        <v>12057.045115093631</v>
      </c>
      <c r="J103" s="13">
        <v>7.6425916949426238</v>
      </c>
      <c r="K103" s="9">
        <v>686.93020488997831</v>
      </c>
      <c r="L103" s="10">
        <v>10467.517681562496</v>
      </c>
      <c r="M103" s="13">
        <v>7.6396700412448553</v>
      </c>
    </row>
    <row r="104" spans="1:13">
      <c r="A104" s="118" t="s">
        <v>100</v>
      </c>
      <c r="B104" s="119">
        <v>656.32940297619143</v>
      </c>
      <c r="C104" s="120">
        <v>12409.481001763721</v>
      </c>
      <c r="D104" s="122">
        <v>7.7334870696755047</v>
      </c>
      <c r="E104" s="119">
        <v>703.32861565678979</v>
      </c>
      <c r="F104" s="120">
        <v>14815.968674354919</v>
      </c>
      <c r="G104" s="122">
        <v>10.050563982886032</v>
      </c>
      <c r="H104" s="119">
        <v>605.87031461036167</v>
      </c>
      <c r="I104" s="120">
        <v>12236.217655831289</v>
      </c>
      <c r="J104" s="122">
        <v>7.172862011571695</v>
      </c>
      <c r="K104" s="119">
        <v>699.43289694101077</v>
      </c>
      <c r="L104" s="120">
        <v>10658.035072091676</v>
      </c>
      <c r="M104" s="122">
        <v>7.3941397997611915</v>
      </c>
    </row>
    <row r="105" spans="1:13">
      <c r="A105" s="15" t="s">
        <v>101</v>
      </c>
      <c r="B105" s="11">
        <v>671.13080759953652</v>
      </c>
      <c r="C105" s="3">
        <v>12689.337044537233</v>
      </c>
      <c r="D105" s="14">
        <v>8.0976240504283226</v>
      </c>
      <c r="E105" s="11">
        <v>724.75610087260054</v>
      </c>
      <c r="F105" s="3">
        <v>15267.349355675829</v>
      </c>
      <c r="G105" s="14">
        <v>10.690964312832165</v>
      </c>
      <c r="H105" s="11">
        <v>618.46087506040692</v>
      </c>
      <c r="I105" s="3">
        <v>12490.497877787257</v>
      </c>
      <c r="J105" s="14">
        <v>7.8022492970946757</v>
      </c>
      <c r="K105" s="11">
        <v>712.5338039227147</v>
      </c>
      <c r="L105" s="3">
        <v>10857.668127239476</v>
      </c>
      <c r="M105" s="14">
        <v>7.0363048166786655</v>
      </c>
    </row>
    <row r="106" spans="1:13">
      <c r="A106" s="15" t="s">
        <v>102</v>
      </c>
      <c r="B106" s="11">
        <v>685.98238647584219</v>
      </c>
      <c r="C106" s="3">
        <v>12970.14175186252</v>
      </c>
      <c r="D106" s="14">
        <v>8.0961416824794412</v>
      </c>
      <c r="E106" s="11">
        <v>742.5046211093628</v>
      </c>
      <c r="F106" s="3">
        <v>15641.230801688747</v>
      </c>
      <c r="G106" s="14">
        <v>10.662418494368708</v>
      </c>
      <c r="H106" s="11">
        <v>631.05143551045205</v>
      </c>
      <c r="I106" s="3">
        <v>12744.778099743224</v>
      </c>
      <c r="J106" s="14">
        <v>6.9562575941676812</v>
      </c>
      <c r="K106" s="11">
        <v>729.40346496764835</v>
      </c>
      <c r="L106" s="3">
        <v>11114.729869484587</v>
      </c>
      <c r="M106" s="14">
        <v>8.3533280014218434</v>
      </c>
    </row>
    <row r="107" spans="1:13">
      <c r="A107" s="16" t="s">
        <v>103</v>
      </c>
      <c r="B107" s="9">
        <v>695.51549453833559</v>
      </c>
      <c r="C107" s="10">
        <v>13150.388016699697</v>
      </c>
      <c r="D107" s="13">
        <v>7.7078477078477192</v>
      </c>
      <c r="E107" s="9">
        <v>765.47329435693723</v>
      </c>
      <c r="F107" s="10">
        <v>16125.07737888193</v>
      </c>
      <c r="G107" s="13">
        <v>11.145600230996891</v>
      </c>
      <c r="H107" s="9">
        <v>638.98214440603215</v>
      </c>
      <c r="I107" s="10">
        <v>12904.947492220825</v>
      </c>
      <c r="J107" s="13">
        <v>7.0324226958871208</v>
      </c>
      <c r="K107" s="9">
        <v>735.02668531595964</v>
      </c>
      <c r="L107" s="10">
        <v>11200.417116899625</v>
      </c>
      <c r="M107" s="13">
        <v>7.0016546198728662</v>
      </c>
    </row>
    <row r="108" spans="1:13">
      <c r="A108" s="118" t="s">
        <v>104</v>
      </c>
      <c r="B108" s="119">
        <v>730.93851712844253</v>
      </c>
      <c r="C108" s="120">
        <v>13820.145190252571</v>
      </c>
      <c r="D108" s="122">
        <v>11.367632444002751</v>
      </c>
      <c r="E108" s="119">
        <v>799.92630422829905</v>
      </c>
      <c r="F108" s="120">
        <v>16850.847244671706</v>
      </c>
      <c r="G108" s="122">
        <v>13.734360641832183</v>
      </c>
      <c r="H108" s="119">
        <v>672.04916793675602</v>
      </c>
      <c r="I108" s="120">
        <v>13572.772416788455</v>
      </c>
      <c r="J108" s="122">
        <v>10.922940393432924</v>
      </c>
      <c r="K108" s="119">
        <v>773.79101282346687</v>
      </c>
      <c r="L108" s="120">
        <v>11791.112184186266</v>
      </c>
      <c r="M108" s="122">
        <v>10.631200821074231</v>
      </c>
    </row>
    <row r="109" spans="1:13">
      <c r="A109" s="15" t="s">
        <v>105</v>
      </c>
      <c r="B109" s="11">
        <v>766.41171397151027</v>
      </c>
      <c r="C109" s="3">
        <v>14490.851028357225</v>
      </c>
      <c r="D109" s="14">
        <v>14.197069377990431</v>
      </c>
      <c r="E109" s="11">
        <v>834.37931409966086</v>
      </c>
      <c r="F109" s="3">
        <v>17576.61711046148</v>
      </c>
      <c r="G109" s="14">
        <v>15.125531622993563</v>
      </c>
      <c r="H109" s="11">
        <v>705.60906038189432</v>
      </c>
      <c r="I109" s="3">
        <v>14250.551371397067</v>
      </c>
      <c r="J109" s="14">
        <v>14.091139607331741</v>
      </c>
      <c r="K109" s="11">
        <v>811.89730390723571</v>
      </c>
      <c r="L109" s="3">
        <v>12371.780020392425</v>
      </c>
      <c r="M109" s="14">
        <v>13.945092771387792</v>
      </c>
    </row>
    <row r="110" spans="1:13">
      <c r="A110" s="15" t="s">
        <v>106</v>
      </c>
      <c r="B110" s="11">
        <v>841.57274490632676</v>
      </c>
      <c r="C110" s="3">
        <v>15911.950526915596</v>
      </c>
      <c r="D110" s="14">
        <v>22.681392627267385</v>
      </c>
      <c r="E110" s="11">
        <v>912.18445183224549</v>
      </c>
      <c r="F110" s="3">
        <v>19215.621208529301</v>
      </c>
      <c r="G110" s="14">
        <v>22.852360227653151</v>
      </c>
      <c r="H110" s="11">
        <v>783.43754259445143</v>
      </c>
      <c r="I110" s="3">
        <v>15822.383206050145</v>
      </c>
      <c r="J110" s="14">
        <v>24.147969326895748</v>
      </c>
      <c r="K110" s="11">
        <v>883.80273857393888</v>
      </c>
      <c r="L110" s="3">
        <v>13467.482907550668</v>
      </c>
      <c r="M110" s="14">
        <v>21.167883211678841</v>
      </c>
    </row>
    <row r="111" spans="1:13">
      <c r="A111" s="16" t="s">
        <v>107</v>
      </c>
      <c r="B111" s="9">
        <v>889.7400277483988</v>
      </c>
      <c r="C111" s="10">
        <v>16822.668496619226</v>
      </c>
      <c r="D111" s="13">
        <v>27.925263309767701</v>
      </c>
      <c r="E111" s="9">
        <v>962.84479390860588</v>
      </c>
      <c r="F111" s="10">
        <v>20282.806624459721</v>
      </c>
      <c r="G111" s="13">
        <v>25.784243683834518</v>
      </c>
      <c r="H111" s="9">
        <v>828.6470639257526</v>
      </c>
      <c r="I111" s="10">
        <v>16735.439234354668</v>
      </c>
      <c r="J111" s="13">
        <v>29.682350466306701</v>
      </c>
      <c r="K111" s="9">
        <v>938.1804757719699</v>
      </c>
      <c r="L111" s="10">
        <v>14296.096821383317</v>
      </c>
      <c r="M111" s="13">
        <v>27.638968014975177</v>
      </c>
    </row>
    <row r="112" spans="1:13">
      <c r="A112" s="118" t="s">
        <v>108</v>
      </c>
      <c r="B112" s="119">
        <v>941.06828852698186</v>
      </c>
      <c r="C112" s="120">
        <v>17793.152333084658</v>
      </c>
      <c r="D112" s="122">
        <v>28.747940691927539</v>
      </c>
      <c r="E112" s="119">
        <v>1028.1215644152408</v>
      </c>
      <c r="F112" s="120">
        <v>21657.894407694894</v>
      </c>
      <c r="G112" s="122">
        <v>28.527035425730247</v>
      </c>
      <c r="H112" s="119">
        <v>872.46759104370358</v>
      </c>
      <c r="I112" s="120">
        <v>17620.442996180063</v>
      </c>
      <c r="J112" s="122">
        <v>29.821988132542145</v>
      </c>
      <c r="K112" s="119">
        <v>998.18143331831209</v>
      </c>
      <c r="L112" s="120">
        <v>15210.397982631002</v>
      </c>
      <c r="M112" s="122">
        <v>28.998840355624253</v>
      </c>
    </row>
    <row r="113" spans="1:13">
      <c r="A113" s="15" t="s">
        <v>109</v>
      </c>
      <c r="B113" s="11">
        <v>1008.853704276606</v>
      </c>
      <c r="C113" s="3">
        <v>19074.79814253216</v>
      </c>
      <c r="D113" s="14">
        <v>31.633387888707034</v>
      </c>
      <c r="E113" s="11">
        <v>1088.1781819110633</v>
      </c>
      <c r="F113" s="3">
        <v>22923.017059749804</v>
      </c>
      <c r="G113" s="14">
        <v>30.417684561758932</v>
      </c>
      <c r="H113" s="11">
        <v>935.82364967845081</v>
      </c>
      <c r="I113" s="3">
        <v>18899.988312357069</v>
      </c>
      <c r="J113" s="14">
        <v>32.626365252730494</v>
      </c>
      <c r="K113" s="11">
        <v>1077.5645546184078</v>
      </c>
      <c r="L113" s="3">
        <v>16420.046677522008</v>
      </c>
      <c r="M113" s="14">
        <v>32.721780135573198</v>
      </c>
    </row>
    <row r="114" spans="1:13">
      <c r="A114" s="15" t="s">
        <v>110</v>
      </c>
      <c r="B114" s="11">
        <v>1083.4628184288572</v>
      </c>
      <c r="C114" s="3">
        <v>20485.462331021008</v>
      </c>
      <c r="D114" s="14">
        <v>28.742622071185849</v>
      </c>
      <c r="E114" s="11">
        <v>1173.2915338587854</v>
      </c>
      <c r="F114" s="3">
        <v>24715.972341469998</v>
      </c>
      <c r="G114" s="14">
        <v>28.624373228689763</v>
      </c>
      <c r="H114" s="11">
        <v>999.22451457814486</v>
      </c>
      <c r="I114" s="3">
        <v>20180.438540355979</v>
      </c>
      <c r="J114" s="14">
        <v>27.543608807549347</v>
      </c>
      <c r="K114" s="11">
        <v>1168.1941166151266</v>
      </c>
      <c r="L114" s="3">
        <v>17801.069867243095</v>
      </c>
      <c r="M114" s="14">
        <v>32.178150805469102</v>
      </c>
    </row>
    <row r="115" spans="1:13">
      <c r="A115" s="16" t="s">
        <v>111</v>
      </c>
      <c r="B115" s="9">
        <v>1161.7848273001844</v>
      </c>
      <c r="C115" s="10">
        <v>21966.327696341177</v>
      </c>
      <c r="D115" s="13">
        <v>30.575762702306406</v>
      </c>
      <c r="E115" s="9">
        <v>1240.1094923971841</v>
      </c>
      <c r="F115" s="10">
        <v>26123.526020577443</v>
      </c>
      <c r="G115" s="13">
        <v>28.796406258067861</v>
      </c>
      <c r="H115" s="9">
        <v>1076.1120652268196</v>
      </c>
      <c r="I115" s="10">
        <v>21733.267226749005</v>
      </c>
      <c r="J115" s="13">
        <v>29.863739591218803</v>
      </c>
      <c r="K115" s="9">
        <v>1256.3111759030251</v>
      </c>
      <c r="L115" s="10">
        <v>19143.807265565967</v>
      </c>
      <c r="M115" s="13">
        <v>33.90932857233949</v>
      </c>
    </row>
    <row r="116" spans="1:13">
      <c r="A116" s="118" t="s">
        <v>112</v>
      </c>
      <c r="B116" s="119">
        <v>1199.3653427675929</v>
      </c>
      <c r="C116" s="120">
        <v>22676.877445620368</v>
      </c>
      <c r="D116" s="122">
        <v>27.447216890595001</v>
      </c>
      <c r="E116" s="119">
        <v>1321.5438793658575</v>
      </c>
      <c r="F116" s="120">
        <v>27838.98206698964</v>
      </c>
      <c r="G116" s="122">
        <v>28.53965183752419</v>
      </c>
      <c r="H116" s="119">
        <v>1142.1564997583737</v>
      </c>
      <c r="I116" s="120">
        <v>23067.10725224045</v>
      </c>
      <c r="J116" s="122">
        <v>30.911051766639304</v>
      </c>
      <c r="K116" s="119">
        <v>1286.5808513949983</v>
      </c>
      <c r="L116" s="120">
        <v>19605.05989526819</v>
      </c>
      <c r="M116" s="122">
        <v>28.892484717727456</v>
      </c>
    </row>
    <row r="117" spans="1:13">
      <c r="A117" s="15" t="s">
        <v>113</v>
      </c>
      <c r="B117" s="11">
        <v>1234.8385396106605</v>
      </c>
      <c r="C117" s="3">
        <v>23347.583283725016</v>
      </c>
      <c r="D117" s="14">
        <v>22.400159148555218</v>
      </c>
      <c r="E117" s="11">
        <v>1368.5749722061289</v>
      </c>
      <c r="F117" s="3">
        <v>28829.71553457568</v>
      </c>
      <c r="G117" s="14">
        <v>25.767543859649095</v>
      </c>
      <c r="H117" s="11">
        <v>1138.1239359131632</v>
      </c>
      <c r="I117" s="3">
        <v>22985.665188268787</v>
      </c>
      <c r="J117" s="14">
        <v>21.617351335823031</v>
      </c>
      <c r="K117" s="11">
        <v>1326.9603592153182</v>
      </c>
      <c r="L117" s="3">
        <v>20220.367257025107</v>
      </c>
      <c r="M117" s="14">
        <v>23.144395714206425</v>
      </c>
    </row>
    <row r="118" spans="1:13">
      <c r="A118" s="15" t="s">
        <v>114</v>
      </c>
      <c r="B118" s="11">
        <v>1249.690118486966</v>
      </c>
      <c r="C118" s="3">
        <v>23628.387991050306</v>
      </c>
      <c r="D118" s="14">
        <v>15.342224692044098</v>
      </c>
      <c r="E118" s="11">
        <v>1391.5436454537037</v>
      </c>
      <c r="F118" s="3">
        <v>29313.562111768868</v>
      </c>
      <c r="G118" s="14">
        <v>18.601694915254242</v>
      </c>
      <c r="H118" s="11">
        <v>1150.2216274487942</v>
      </c>
      <c r="I118" s="3">
        <v>23229.991380183776</v>
      </c>
      <c r="J118" s="14">
        <v>15.11142998071837</v>
      </c>
      <c r="K118" s="11">
        <v>1345.0862716146621</v>
      </c>
      <c r="L118" s="3">
        <v>20496.571894969326</v>
      </c>
      <c r="M118" s="14">
        <v>15.142359688652192</v>
      </c>
    </row>
    <row r="119" spans="1:13">
      <c r="A119" s="16" t="s">
        <v>115</v>
      </c>
      <c r="B119" s="9">
        <v>1242.7660715784182</v>
      </c>
      <c r="C119" s="10">
        <v>23497.472282905408</v>
      </c>
      <c r="D119" s="13">
        <v>6.9704167566400486</v>
      </c>
      <c r="E119" s="9">
        <v>1398.8518596688409</v>
      </c>
      <c r="F119" s="10">
        <v>29467.513295421242</v>
      </c>
      <c r="G119" s="13">
        <v>12.800673508659386</v>
      </c>
      <c r="H119" s="9">
        <v>1142.2909185532139</v>
      </c>
      <c r="I119" s="10">
        <v>23069.821987706171</v>
      </c>
      <c r="J119" s="13">
        <v>6.1498105508597973</v>
      </c>
      <c r="K119" s="9">
        <v>1336.9505485575312</v>
      </c>
      <c r="L119" s="10">
        <v>20372.598856156081</v>
      </c>
      <c r="M119" s="13">
        <v>6.4187419646683708</v>
      </c>
    </row>
    <row r="120" spans="1:13">
      <c r="A120" s="118" t="s">
        <v>116</v>
      </c>
      <c r="B120" s="119">
        <v>1255.0587635537388</v>
      </c>
      <c r="C120" s="120">
        <v>23729.89509809019</v>
      </c>
      <c r="D120" s="122">
        <v>4.6435742971887635</v>
      </c>
      <c r="E120" s="119">
        <v>1446.9766988542351</v>
      </c>
      <c r="F120" s="120">
        <v>30481.287076206962</v>
      </c>
      <c r="G120" s="122">
        <v>9.4913851478443974</v>
      </c>
      <c r="H120" s="119">
        <v>1162.9914129586264</v>
      </c>
      <c r="I120" s="120">
        <v>23487.891249427372</v>
      </c>
      <c r="J120" s="122">
        <v>1.8241732376132802</v>
      </c>
      <c r="K120" s="119">
        <v>1341.6166250167678</v>
      </c>
      <c r="L120" s="120">
        <v>20443.70104018132</v>
      </c>
      <c r="M120" s="122">
        <v>4.2776770353838174</v>
      </c>
    </row>
    <row r="121" spans="1:13">
      <c r="A121" s="15" t="s">
        <v>117</v>
      </c>
      <c r="B121" s="11">
        <v>1274.5263737024095</v>
      </c>
      <c r="C121" s="3">
        <v>24097.976944178739</v>
      </c>
      <c r="D121" s="14">
        <v>3.2140099955304606</v>
      </c>
      <c r="E121" s="11">
        <v>1470.8899712180519</v>
      </c>
      <c r="F121" s="3">
        <v>30985.032105708957</v>
      </c>
      <c r="G121" s="14">
        <v>7.4760244115082912</v>
      </c>
      <c r="H121" s="11">
        <v>1179.1216683394671</v>
      </c>
      <c r="I121" s="3">
        <v>23813.659505314015</v>
      </c>
      <c r="J121" s="14">
        <v>3.6022203850241965</v>
      </c>
      <c r="K121" s="11">
        <v>1365.0666502990871</v>
      </c>
      <c r="L121" s="3">
        <v>20801.035093231265</v>
      </c>
      <c r="M121" s="14">
        <v>2.8716977729690711</v>
      </c>
    </row>
    <row r="122" spans="1:13">
      <c r="A122" s="15" t="s">
        <v>118</v>
      </c>
      <c r="B122" s="11">
        <v>1279.2929277336559</v>
      </c>
      <c r="C122" s="3">
        <v>24188.100076597322</v>
      </c>
      <c r="D122" s="14">
        <v>2.368811980567699</v>
      </c>
      <c r="E122" s="11">
        <v>1465.6698182072396</v>
      </c>
      <c r="F122" s="3">
        <v>30875.066974528687</v>
      </c>
      <c r="G122" s="14">
        <v>5.3269024651661283</v>
      </c>
      <c r="H122" s="11">
        <v>1190.3232345761623</v>
      </c>
      <c r="I122" s="3">
        <v>24039.887460790858</v>
      </c>
      <c r="J122" s="14">
        <v>3.4864243699115605</v>
      </c>
      <c r="K122" s="11">
        <v>1366.322901653497</v>
      </c>
      <c r="L122" s="3">
        <v>20820.177988930369</v>
      </c>
      <c r="M122" s="14">
        <v>1.5788303313319858</v>
      </c>
    </row>
    <row r="123" spans="1:13">
      <c r="A123" s="16" t="s">
        <v>119</v>
      </c>
      <c r="B123" s="9">
        <v>1258.671309766894</v>
      </c>
      <c r="C123" s="10">
        <v>23798.19894581796</v>
      </c>
      <c r="D123" s="13">
        <v>1.2798255884371628</v>
      </c>
      <c r="E123" s="9">
        <v>1498.0347668742763</v>
      </c>
      <c r="F123" s="10">
        <v>31556.850787846353</v>
      </c>
      <c r="G123" s="13">
        <v>7.0903081351956416</v>
      </c>
      <c r="H123" s="9">
        <v>1167.4720394533047</v>
      </c>
      <c r="I123" s="10">
        <v>23578.382431618109</v>
      </c>
      <c r="J123" s="13">
        <v>2.2044402604534525</v>
      </c>
      <c r="K123" s="9">
        <v>1334.4380458487105</v>
      </c>
      <c r="L123" s="10">
        <v>20334.313064757866</v>
      </c>
      <c r="M123" s="13">
        <v>-0.18792787149317292</v>
      </c>
    </row>
    <row r="124" spans="1:13">
      <c r="A124" s="118" t="s">
        <v>120</v>
      </c>
      <c r="B124" s="119">
        <v>1278.6908366981302</v>
      </c>
      <c r="C124" s="120">
        <v>24176.716101976031</v>
      </c>
      <c r="D124" s="122">
        <v>1.8829455504917263</v>
      </c>
      <c r="E124" s="119">
        <v>1524.1355319283384</v>
      </c>
      <c r="F124" s="120">
        <v>32106.6764437477</v>
      </c>
      <c r="G124" s="122">
        <v>5.3324171104621172</v>
      </c>
      <c r="H124" s="119">
        <v>1178.6736056899995</v>
      </c>
      <c r="I124" s="120">
        <v>23804.610387094948</v>
      </c>
      <c r="J124" s="122">
        <v>1.3484358144552289</v>
      </c>
      <c r="K124" s="119">
        <v>1359.4434299507759</v>
      </c>
      <c r="L124" s="120">
        <v>20715.347845816228</v>
      </c>
      <c r="M124" s="122">
        <v>1.3287555179025361</v>
      </c>
    </row>
    <row r="125" spans="1:13">
      <c r="A125" s="15" t="s">
        <v>121</v>
      </c>
      <c r="B125" s="11">
        <v>1305.23301651423</v>
      </c>
      <c r="C125" s="3">
        <v>24678.559649864797</v>
      </c>
      <c r="D125" s="14">
        <v>2.4092591134556187</v>
      </c>
      <c r="E125" s="11">
        <v>1539.2988335311743</v>
      </c>
      <c r="F125" s="3">
        <v>32426.098967652288</v>
      </c>
      <c r="G125" s="14">
        <v>4.650848374231046</v>
      </c>
      <c r="H125" s="11">
        <v>1212.2334981351378</v>
      </c>
      <c r="I125" s="3">
        <v>24482.389341703554</v>
      </c>
      <c r="J125" s="14">
        <v>2.8081775345797411</v>
      </c>
      <c r="K125" s="11">
        <v>1391.9863221793005</v>
      </c>
      <c r="L125" s="3">
        <v>21211.240001069211</v>
      </c>
      <c r="M125" s="14">
        <v>1.9720408431570178</v>
      </c>
    </row>
    <row r="126" spans="1:13">
      <c r="A126" s="15" t="s">
        <v>122</v>
      </c>
      <c r="B126" s="11">
        <v>1320.5863379201405</v>
      </c>
      <c r="C126" s="3">
        <v>24968.85100270783</v>
      </c>
      <c r="D126" s="14">
        <v>3.2278307251833667</v>
      </c>
      <c r="E126" s="11">
        <v>1553.418104531848</v>
      </c>
      <c r="F126" s="3">
        <v>32723.528465320833</v>
      </c>
      <c r="G126" s="14">
        <v>5.986906821342572</v>
      </c>
      <c r="H126" s="11">
        <v>1235.0398869930489</v>
      </c>
      <c r="I126" s="3">
        <v>24942.989459054399</v>
      </c>
      <c r="J126" s="14">
        <v>3.7566814725589097</v>
      </c>
      <c r="K126" s="11">
        <v>1405.6854440916754</v>
      </c>
      <c r="L126" s="3">
        <v>21419.98872083563</v>
      </c>
      <c r="M126" s="14">
        <v>2.880910683012246</v>
      </c>
    </row>
    <row r="127" spans="1:13">
      <c r="A127" s="16" t="s">
        <v>123</v>
      </c>
      <c r="B127" s="9">
        <v>1352.8985568266974</v>
      </c>
      <c r="C127" s="10">
        <v>25579.790974050688</v>
      </c>
      <c r="D127" s="13">
        <v>7.4862473092561714</v>
      </c>
      <c r="E127" s="9">
        <v>1588.9151450053721</v>
      </c>
      <c r="F127" s="10">
        <v>33471.291357346658</v>
      </c>
      <c r="G127" s="13">
        <v>6.0666401168193289</v>
      </c>
      <c r="H127" s="9">
        <v>1264.4327967981367</v>
      </c>
      <c r="I127" s="10">
        <v>25536.611614225629</v>
      </c>
      <c r="J127" s="13">
        <v>8.3051888240712231</v>
      </c>
      <c r="K127" s="9">
        <v>1445.7060229535928</v>
      </c>
      <c r="L127" s="10">
        <v>22029.826683821375</v>
      </c>
      <c r="M127" s="13">
        <v>8.3381898058905506</v>
      </c>
    </row>
    <row r="128" spans="1:13">
      <c r="A128" s="118" t="s">
        <v>124</v>
      </c>
      <c r="B128" s="119">
        <v>1391.3822088473944</v>
      </c>
      <c r="C128" s="120">
        <v>26307.416685261811</v>
      </c>
      <c r="D128" s="122">
        <v>8.8130272709436781</v>
      </c>
      <c r="E128" s="119">
        <v>1607.7574115872567</v>
      </c>
      <c r="F128" s="120">
        <v>33868.213116559244</v>
      </c>
      <c r="G128" s="122">
        <v>5.4865120527122571</v>
      </c>
      <c r="H128" s="119">
        <v>1303.8175036863565</v>
      </c>
      <c r="I128" s="120">
        <v>26332.029105682195</v>
      </c>
      <c r="J128" s="122">
        <v>10.617349654071305</v>
      </c>
      <c r="K128" s="119">
        <v>1487.40160362139</v>
      </c>
      <c r="L128" s="120">
        <v>22665.188507739258</v>
      </c>
      <c r="M128" s="122">
        <v>9.4125412541254008</v>
      </c>
    </row>
    <row r="129" spans="1:13">
      <c r="A129" s="15" t="s">
        <v>125</v>
      </c>
      <c r="B129" s="11">
        <v>1448.4303344634734</v>
      </c>
      <c r="C129" s="3">
        <v>27386.048280629548</v>
      </c>
      <c r="D129" s="14">
        <v>10.97101560698087</v>
      </c>
      <c r="E129" s="11">
        <v>1676.8622943018208</v>
      </c>
      <c r="F129" s="3">
        <v>35323.941995993286</v>
      </c>
      <c r="G129" s="14">
        <v>8.9367611911375349</v>
      </c>
      <c r="H129" s="11">
        <v>1354.6726144009519</v>
      </c>
      <c r="I129" s="3">
        <v>27359.104023547046</v>
      </c>
      <c r="J129" s="14">
        <v>11.750138606542237</v>
      </c>
      <c r="K129" s="11">
        <v>1548.3597050568067</v>
      </c>
      <c r="L129" s="3">
        <v>23594.074732376743</v>
      </c>
      <c r="M129" s="14">
        <v>11.23383041815292</v>
      </c>
    </row>
    <row r="130" spans="1:13">
      <c r="A130" s="15" t="s">
        <v>126</v>
      </c>
      <c r="B130" s="11">
        <v>1490.1753129266026</v>
      </c>
      <c r="C130" s="3">
        <v>28175.337187706027</v>
      </c>
      <c r="D130" s="14">
        <v>12.841945288753806</v>
      </c>
      <c r="E130" s="11">
        <v>1715.4417108388723</v>
      </c>
      <c r="F130" s="3">
        <v>36136.636679763651</v>
      </c>
      <c r="G130" s="14">
        <v>10.430135057287302</v>
      </c>
      <c r="H130" s="11">
        <v>1396.3872470664044</v>
      </c>
      <c r="I130" s="3">
        <v>28201.576929742798</v>
      </c>
      <c r="J130" s="14">
        <v>13.0641416340154</v>
      </c>
      <c r="K130" s="11">
        <v>1594.4820762115723</v>
      </c>
      <c r="L130" s="3">
        <v>24296.892474472421</v>
      </c>
      <c r="M130" s="14">
        <v>13.430930291939745</v>
      </c>
    </row>
    <row r="131" spans="1:13">
      <c r="A131" s="16" t="s">
        <v>127</v>
      </c>
      <c r="B131" s="9">
        <v>1513.8575603239544</v>
      </c>
      <c r="C131" s="10">
        <v>28623.10685614364</v>
      </c>
      <c r="D131" s="13">
        <v>11.897344607624959</v>
      </c>
      <c r="E131" s="9">
        <v>1760.4841739607396</v>
      </c>
      <c r="F131" s="10">
        <v>37085.478668804833</v>
      </c>
      <c r="G131" s="13">
        <v>10.797872340425528</v>
      </c>
      <c r="H131" s="9">
        <v>1414.6682031646906</v>
      </c>
      <c r="I131" s="10">
        <v>28570.780953080997</v>
      </c>
      <c r="J131" s="13">
        <v>11.881644223954638</v>
      </c>
      <c r="K131" s="9">
        <v>1613.8044184722585</v>
      </c>
      <c r="L131" s="10">
        <v>24591.328441653877</v>
      </c>
      <c r="M131" s="13">
        <v>11.627425828609262</v>
      </c>
    </row>
    <row r="132" spans="1:13">
      <c r="A132" s="118" t="s">
        <v>128</v>
      </c>
      <c r="B132" s="119">
        <v>1569.5008068571399</v>
      </c>
      <c r="C132" s="120">
        <v>29675.17584406169</v>
      </c>
      <c r="D132" s="122">
        <v>12.801557823374566</v>
      </c>
      <c r="E132" s="119">
        <v>1808.7084446320539</v>
      </c>
      <c r="F132" s="120">
        <v>38101.347023517796</v>
      </c>
      <c r="G132" s="122">
        <v>12.498840409412807</v>
      </c>
      <c r="H132" s="119">
        <v>1469.421458929656</v>
      </c>
      <c r="I132" s="120">
        <v>29676.58319945179</v>
      </c>
      <c r="J132" s="122">
        <v>12.701467404378164</v>
      </c>
      <c r="K132" s="119">
        <v>1691.1536090080717</v>
      </c>
      <c r="L132" s="120">
        <v>25769.983876841572</v>
      </c>
      <c r="M132" s="122">
        <v>13.698519948519944</v>
      </c>
    </row>
    <row r="133" spans="1:13">
      <c r="A133" s="15" t="s">
        <v>129</v>
      </c>
      <c r="B133" s="11">
        <v>1630.7133954689396</v>
      </c>
      <c r="C133" s="3">
        <v>30832.546597226719</v>
      </c>
      <c r="D133" s="14">
        <v>12.584869059165854</v>
      </c>
      <c r="E133" s="11">
        <v>1861.7551423705004</v>
      </c>
      <c r="F133" s="3">
        <v>39218.80221370206</v>
      </c>
      <c r="G133" s="14">
        <v>11.026119956120866</v>
      </c>
      <c r="H133" s="11">
        <v>1529.372241428448</v>
      </c>
      <c r="I133" s="3">
        <v>30887.355217163833</v>
      </c>
      <c r="J133" s="14">
        <v>12.896077264007403</v>
      </c>
      <c r="K133" s="11">
        <v>1764.0161875638494</v>
      </c>
      <c r="L133" s="3">
        <v>26880.271827389613</v>
      </c>
      <c r="M133" s="14">
        <v>13.928060889386842</v>
      </c>
    </row>
    <row r="134" spans="1:13">
      <c r="A134" s="15" t="s">
        <v>130</v>
      </c>
      <c r="B134" s="11">
        <v>1652.9907637833981</v>
      </c>
      <c r="C134" s="3">
        <v>31253.753658214649</v>
      </c>
      <c r="D134" s="14">
        <v>10.925925925925924</v>
      </c>
      <c r="E134" s="11">
        <v>1872.9909002794866</v>
      </c>
      <c r="F134" s="3">
        <v>39455.489067480536</v>
      </c>
      <c r="G134" s="14">
        <v>9.184176206346919</v>
      </c>
      <c r="H134" s="11">
        <v>1556.7488693109306</v>
      </c>
      <c r="I134" s="3">
        <v>31440.256340349228</v>
      </c>
      <c r="J134" s="14">
        <v>11.48403657949622</v>
      </c>
      <c r="K134" s="11">
        <v>1796.7385442715754</v>
      </c>
      <c r="L134" s="3">
        <v>27378.898682028183</v>
      </c>
      <c r="M134" s="14">
        <v>12.684775268252409</v>
      </c>
    </row>
    <row r="135" spans="1:13">
      <c r="A135" s="16" t="s">
        <v>131</v>
      </c>
      <c r="B135" s="9">
        <v>1721.177573556706</v>
      </c>
      <c r="C135" s="10">
        <v>32542.988784076344</v>
      </c>
      <c r="D135" s="13">
        <v>13.69481638605329</v>
      </c>
      <c r="E135" s="9">
        <v>1943.7364025117345</v>
      </c>
      <c r="F135" s="10">
        <v>40945.778416714085</v>
      </c>
      <c r="G135" s="13">
        <v>10.409194882945968</v>
      </c>
      <c r="H135" s="9">
        <v>1615.4450763912125</v>
      </c>
      <c r="I135" s="10">
        <v>32625.690827047867</v>
      </c>
      <c r="J135" s="13">
        <v>14.192506255344753</v>
      </c>
      <c r="K135" s="9">
        <v>1862.1832576870277</v>
      </c>
      <c r="L135" s="10">
        <v>28376.152391305321</v>
      </c>
      <c r="M135" s="13">
        <v>15.3908885346777</v>
      </c>
    </row>
    <row r="136" spans="1:13">
      <c r="A136" s="118" t="s">
        <v>132</v>
      </c>
      <c r="B136" s="119">
        <v>1755.9483308583272</v>
      </c>
      <c r="C136" s="120">
        <v>33200.413318456158</v>
      </c>
      <c r="D136" s="122">
        <v>11.87941561970527</v>
      </c>
      <c r="E136" s="119">
        <v>2009.6594776768511</v>
      </c>
      <c r="F136" s="120">
        <v>42334.480930476348</v>
      </c>
      <c r="G136" s="122">
        <v>11.110194881943883</v>
      </c>
      <c r="H136" s="119">
        <v>1636.2799895914654</v>
      </c>
      <c r="I136" s="120">
        <v>33046.474824234785</v>
      </c>
      <c r="J136" s="122">
        <v>11.35538954108857</v>
      </c>
      <c r="K136" s="119">
        <v>1900.8877637014675</v>
      </c>
      <c r="L136" s="120">
        <v>28965.935892130095</v>
      </c>
      <c r="M136" s="122">
        <v>12.401839405730456</v>
      </c>
    </row>
    <row r="137" spans="1:13">
      <c r="A137" s="15" t="s">
        <v>133</v>
      </c>
      <c r="B137" s="11">
        <v>1807.4271143957915</v>
      </c>
      <c r="C137" s="3">
        <v>34173.743148576912</v>
      </c>
      <c r="D137" s="14">
        <v>10.836589643395598</v>
      </c>
      <c r="E137" s="11">
        <v>2045.0570866644553</v>
      </c>
      <c r="F137" s="3">
        <v>43080.149248574933</v>
      </c>
      <c r="G137" s="14">
        <v>9.8456526383251344</v>
      </c>
      <c r="H137" s="11">
        <v>1685.8357186226044</v>
      </c>
      <c r="I137" s="3">
        <v>34047.307299264328</v>
      </c>
      <c r="J137" s="14">
        <v>10.230568657897066</v>
      </c>
      <c r="K137" s="11">
        <v>1961.8458651368842</v>
      </c>
      <c r="L137" s="3">
        <v>29894.822116767577</v>
      </c>
      <c r="M137" s="14">
        <v>11.214731416169286</v>
      </c>
    </row>
    <row r="138" spans="1:13">
      <c r="A138" s="15" t="s">
        <v>134</v>
      </c>
      <c r="B138" s="11">
        <v>1835.2738247888642</v>
      </c>
      <c r="C138" s="3">
        <v>34700.251974811821</v>
      </c>
      <c r="D138" s="14">
        <v>11.027470025800568</v>
      </c>
      <c r="E138" s="11">
        <v>2088.4589302686381</v>
      </c>
      <c r="F138" s="3">
        <v>43994.430767816593</v>
      </c>
      <c r="G138" s="14">
        <v>11.503954982215859</v>
      </c>
      <c r="H138" s="11">
        <v>1711.9129648216306</v>
      </c>
      <c r="I138" s="3">
        <v>34573.965979614411</v>
      </c>
      <c r="J138" s="14">
        <v>9.9671885793230643</v>
      </c>
      <c r="K138" s="11">
        <v>1991.5771471912533</v>
      </c>
      <c r="L138" s="3">
        <v>30347.870648313045</v>
      </c>
      <c r="M138" s="14">
        <v>10.844015315465299</v>
      </c>
    </row>
    <row r="139" spans="1:13">
      <c r="A139" s="16" t="s">
        <v>135</v>
      </c>
      <c r="B139" s="9">
        <v>1874.2090450862058</v>
      </c>
      <c r="C139" s="10">
        <v>35436.41566698892</v>
      </c>
      <c r="D139" s="13">
        <v>8.8910914179104594</v>
      </c>
      <c r="E139" s="9">
        <v>2155.9729092084785</v>
      </c>
      <c r="F139" s="10">
        <v>45416.646464414749</v>
      </c>
      <c r="G139" s="13">
        <v>10.91899634243039</v>
      </c>
      <c r="H139" s="9">
        <v>1741.9331623359733</v>
      </c>
      <c r="I139" s="10">
        <v>35180.256900292341</v>
      </c>
      <c r="J139" s="13">
        <v>7.8299217839906987</v>
      </c>
      <c r="K139" s="9">
        <v>2036.2039810193401</v>
      </c>
      <c r="L139" s="10">
        <v>31027.899228862167</v>
      </c>
      <c r="M139" s="13">
        <v>9.3449837771852486</v>
      </c>
    </row>
    <row r="140" spans="1:13">
      <c r="A140" s="118" t="s">
        <v>136</v>
      </c>
      <c r="B140" s="119">
        <v>1885.347729243435</v>
      </c>
      <c r="C140" s="120">
        <v>35647.019197482885</v>
      </c>
      <c r="D140" s="122">
        <v>7.3692030745492474</v>
      </c>
      <c r="E140" s="119">
        <v>2159.204432500886</v>
      </c>
      <c r="F140" s="120">
        <v>45484.72011705015</v>
      </c>
      <c r="G140" s="122">
        <v>7.4413081661430311</v>
      </c>
      <c r="H140" s="119">
        <v>1747.1306890697992</v>
      </c>
      <c r="I140" s="120">
        <v>35285.226671633587</v>
      </c>
      <c r="J140" s="122">
        <v>6.7745557107259202</v>
      </c>
      <c r="K140" s="119">
        <v>2058.5173979333836</v>
      </c>
      <c r="L140" s="120">
        <v>31367.913519136728</v>
      </c>
      <c r="M140" s="122">
        <v>8.2924219536757278</v>
      </c>
    </row>
    <row r="141" spans="1:13">
      <c r="A141" s="15" t="s">
        <v>137</v>
      </c>
      <c r="B141" s="11">
        <v>1957.699002012464</v>
      </c>
      <c r="C141" s="3">
        <v>37014.993481141879</v>
      </c>
      <c r="D141" s="14">
        <v>8.314132637481606</v>
      </c>
      <c r="E141" s="11">
        <v>2226.7184114407264</v>
      </c>
      <c r="F141" s="3">
        <v>46906.935813648292</v>
      </c>
      <c r="G141" s="14">
        <v>8.8829463960131108</v>
      </c>
      <c r="H141" s="11">
        <v>1816.2219496177345</v>
      </c>
      <c r="I141" s="3">
        <v>36680.600701014737</v>
      </c>
      <c r="J141" s="14">
        <v>7.7342192691029794</v>
      </c>
      <c r="K141" s="11">
        <v>2144.7799909362006</v>
      </c>
      <c r="L141" s="3">
        <v>32682.392357141878</v>
      </c>
      <c r="M141" s="14">
        <v>9.3245921634395472</v>
      </c>
    </row>
    <row r="142" spans="1:13">
      <c r="A142" s="15" t="s">
        <v>138</v>
      </c>
      <c r="B142" s="11">
        <v>2023.0760536199844</v>
      </c>
      <c r="C142" s="3">
        <v>38251.103392104196</v>
      </c>
      <c r="D142" s="14">
        <v>10.232926895948367</v>
      </c>
      <c r="E142" s="11">
        <v>2310.3402910996447</v>
      </c>
      <c r="F142" s="3">
        <v>48668.472486459839</v>
      </c>
      <c r="G142" s="14">
        <v>10.624166825366586</v>
      </c>
      <c r="H142" s="11">
        <v>1874.9181566980169</v>
      </c>
      <c r="I142" s="3">
        <v>37866.03518771338</v>
      </c>
      <c r="J142" s="14">
        <v>9.5218153741461009</v>
      </c>
      <c r="K142" s="11">
        <v>2214.7113163316885</v>
      </c>
      <c r="L142" s="3">
        <v>33748.013551058677</v>
      </c>
      <c r="M142" s="14">
        <v>11.203892827105605</v>
      </c>
    </row>
    <row r="143" spans="1:13">
      <c r="A143" s="16" t="s">
        <v>139</v>
      </c>
      <c r="B143" s="9">
        <v>2094.0726215590803</v>
      </c>
      <c r="C143" s="10">
        <v>39593.463732865275</v>
      </c>
      <c r="D143" s="13">
        <v>11.731006050222192</v>
      </c>
      <c r="E143" s="9">
        <v>2392.3215512408797</v>
      </c>
      <c r="F143" s="10">
        <v>50395.448689471887</v>
      </c>
      <c r="G143" s="13">
        <v>10.962505188396435</v>
      </c>
      <c r="H143" s="9">
        <v>1949.2069439797783</v>
      </c>
      <c r="I143" s="10">
        <v>39366.378988435776</v>
      </c>
      <c r="J143" s="13">
        <v>11.899066285978847</v>
      </c>
      <c r="K143" s="9">
        <v>2293.5560441941798</v>
      </c>
      <c r="L143" s="10">
        <v>34949.458147792917</v>
      </c>
      <c r="M143" s="13">
        <v>12.638815441565299</v>
      </c>
    </row>
    <row r="144" spans="1:13">
      <c r="A144" s="118" t="s">
        <v>140</v>
      </c>
      <c r="B144" s="119">
        <v>2162.2092570794275</v>
      </c>
      <c r="C144" s="120">
        <v>40881.750194175198</v>
      </c>
      <c r="D144" s="122">
        <v>14.684905258675727</v>
      </c>
      <c r="E144" s="119">
        <v>2416.4336865765367</v>
      </c>
      <c r="F144" s="120">
        <v>50903.38286682836</v>
      </c>
      <c r="G144" s="122">
        <v>11.913149593608239</v>
      </c>
      <c r="H144" s="119">
        <v>2003.9601997447437</v>
      </c>
      <c r="I144" s="120">
        <v>40472.181234806565</v>
      </c>
      <c r="J144" s="122">
        <v>14.700074372323257</v>
      </c>
      <c r="K144" s="119">
        <v>2393.1588301509701</v>
      </c>
      <c r="L144" s="120">
        <v>36467.216306793322</v>
      </c>
      <c r="M144" s="122">
        <v>16.256429630060168</v>
      </c>
    </row>
    <row r="145" spans="1:13">
      <c r="A145" s="15" t="s">
        <v>141</v>
      </c>
      <c r="B145" s="11">
        <v>2273.5459243987589</v>
      </c>
      <c r="C145" s="3">
        <v>42986.836834563073</v>
      </c>
      <c r="D145" s="14">
        <v>16.133579373622439</v>
      </c>
      <c r="E145" s="11">
        <v>2525.7586053458363</v>
      </c>
      <c r="F145" s="3">
        <v>53206.366899832276</v>
      </c>
      <c r="G145" s="14">
        <v>13.429636741164117</v>
      </c>
      <c r="H145" s="11">
        <v>2104.3710394904783</v>
      </c>
      <c r="I145" s="3">
        <v>42500.088627700956</v>
      </c>
      <c r="J145" s="14">
        <v>15.865301591217474</v>
      </c>
      <c r="K145" s="11">
        <v>2518.1259291682268</v>
      </c>
      <c r="L145" s="3">
        <v>38371.478645623247</v>
      </c>
      <c r="M145" s="14">
        <v>17.407190472205954</v>
      </c>
    </row>
    <row r="146" spans="1:13">
      <c r="A146" s="15" t="s">
        <v>142</v>
      </c>
      <c r="B146" s="11">
        <v>2350.0616601635083</v>
      </c>
      <c r="C146" s="3">
        <v>44433.550276019349</v>
      </c>
      <c r="D146" s="14">
        <v>16.162793581508382</v>
      </c>
      <c r="E146" s="11">
        <v>2607.7398654870713</v>
      </c>
      <c r="F146" s="3">
        <v>54933.343102844323</v>
      </c>
      <c r="G146" s="14">
        <v>12.87254416733019</v>
      </c>
      <c r="H146" s="11">
        <v>2174.7616817218695</v>
      </c>
      <c r="I146" s="3">
        <v>43921.70509991741</v>
      </c>
      <c r="J146" s="14">
        <v>15.992352730314238</v>
      </c>
      <c r="K146" s="11">
        <v>2611.8063873113692</v>
      </c>
      <c r="L146" s="3">
        <v>39798.991724899293</v>
      </c>
      <c r="M146" s="14">
        <v>17.929879531089611</v>
      </c>
    </row>
    <row r="147" spans="1:13">
      <c r="A147" s="16" t="s">
        <v>143</v>
      </c>
      <c r="B147" s="9">
        <v>2345.8971971677879</v>
      </c>
      <c r="C147" s="10">
        <v>44354.811118222067</v>
      </c>
      <c r="D147" s="13">
        <v>12.025589419206455</v>
      </c>
      <c r="E147" s="9">
        <v>2628.6701932732808</v>
      </c>
      <c r="F147" s="10">
        <v>55374.25091452901</v>
      </c>
      <c r="G147" s="13">
        <v>9.8794679966749612</v>
      </c>
      <c r="H147" s="9">
        <v>2160.4236769388999</v>
      </c>
      <c r="I147" s="10">
        <v>43632.133316907057</v>
      </c>
      <c r="J147" s="13">
        <v>10.83603429648528</v>
      </c>
      <c r="K147" s="9">
        <v>2602.8929848443649</v>
      </c>
      <c r="L147" s="10">
        <v>39663.168322081838</v>
      </c>
      <c r="M147" s="13">
        <v>13.487219613980173</v>
      </c>
    </row>
    <row r="148" spans="1:13">
      <c r="A148" s="118" t="s">
        <v>144</v>
      </c>
      <c r="B148" s="119">
        <v>2384.8324174651293</v>
      </c>
      <c r="C148" s="120">
        <v>45090.974810399159</v>
      </c>
      <c r="D148" s="122">
        <v>10.296096904441455</v>
      </c>
      <c r="E148" s="119">
        <v>2644.7283782493982</v>
      </c>
      <c r="F148" s="120">
        <v>55712.524603778787</v>
      </c>
      <c r="G148" s="122">
        <v>9.4475876967390064</v>
      </c>
      <c r="H148" s="119">
        <v>2209.9794059700389</v>
      </c>
      <c r="I148" s="120">
        <v>44632.965791936593</v>
      </c>
      <c r="J148" s="122">
        <v>10.280603689211844</v>
      </c>
      <c r="K148" s="119">
        <v>2611.8063873113692</v>
      </c>
      <c r="L148" s="120">
        <v>39798.991724899293</v>
      </c>
      <c r="M148" s="122">
        <v>9.1363579552555905</v>
      </c>
    </row>
    <row r="149" spans="1:13">
      <c r="A149" s="15" t="s">
        <v>145</v>
      </c>
      <c r="B149" s="11">
        <v>2587.9879677021599</v>
      </c>
      <c r="C149" s="3">
        <v>48932.11758053457</v>
      </c>
      <c r="D149" s="14">
        <v>13.830468077593622</v>
      </c>
      <c r="E149" s="11">
        <v>2863.3782157879973</v>
      </c>
      <c r="F149" s="3">
        <v>60318.492669786625</v>
      </c>
      <c r="G149" s="14">
        <v>13.36705771199118</v>
      </c>
      <c r="H149" s="11">
        <v>2402.9599890958211</v>
      </c>
      <c r="I149" s="3">
        <v>48530.421008891586</v>
      </c>
      <c r="J149" s="14">
        <v>14.188987778392871</v>
      </c>
      <c r="K149" s="11">
        <v>2827.5226913114793</v>
      </c>
      <c r="L149" s="3">
        <v>43086.100386374026</v>
      </c>
      <c r="M149" s="14">
        <v>12.286786715446368</v>
      </c>
    </row>
    <row r="150" spans="1:13">
      <c r="A150" s="15" t="s">
        <v>146</v>
      </c>
      <c r="B150" s="11">
        <v>2874.633474865449</v>
      </c>
      <c r="C150" s="3">
        <v>54351.838164822941</v>
      </c>
      <c r="D150" s="14">
        <v>22.321619198087049</v>
      </c>
      <c r="E150" s="11">
        <v>3168.831740534963</v>
      </c>
      <c r="F150" s="3">
        <v>66753.023774277812</v>
      </c>
      <c r="G150" s="14">
        <v>21.516405162717092</v>
      </c>
      <c r="H150" s="11">
        <v>2696.3066057023912</v>
      </c>
      <c r="I150" s="3">
        <v>54454.878706919058</v>
      </c>
      <c r="J150" s="14">
        <v>23.981704678904762</v>
      </c>
      <c r="K150" s="11">
        <v>3114.546215047621</v>
      </c>
      <c r="L150" s="3">
        <v>47459.796270388382</v>
      </c>
      <c r="M150" s="14">
        <v>19.24874026568942</v>
      </c>
    </row>
    <row r="151" spans="1:13">
      <c r="A151" s="16" t="s">
        <v>147</v>
      </c>
      <c r="B151" s="9">
        <v>3027.6649463949489</v>
      </c>
      <c r="C151" s="10">
        <v>57245.265047735513</v>
      </c>
      <c r="D151" s="13">
        <v>29.062132392257496</v>
      </c>
      <c r="E151" s="9">
        <v>3371.4233930974442</v>
      </c>
      <c r="F151" s="10">
        <v>71020.718151035864</v>
      </c>
      <c r="G151" s="13">
        <v>28.255853538601201</v>
      </c>
      <c r="H151" s="9">
        <v>2855.3688462634609</v>
      </c>
      <c r="I151" s="10">
        <v>57667.315674690173</v>
      </c>
      <c r="J151" s="13">
        <v>32.167078001534748</v>
      </c>
      <c r="K151" s="9">
        <v>3270.7401334459255</v>
      </c>
      <c r="L151" s="10">
        <v>49839.896302310321</v>
      </c>
      <c r="M151" s="13">
        <v>25.657879616648657</v>
      </c>
    </row>
    <row r="152" spans="1:13">
      <c r="A152" s="118" t="s">
        <v>148</v>
      </c>
      <c r="B152" s="119">
        <v>3148.7354187886153</v>
      </c>
      <c r="C152" s="120">
        <v>59534.392611167663</v>
      </c>
      <c r="D152" s="122">
        <v>32.031726662599169</v>
      </c>
      <c r="E152" s="119">
        <v>3393.9446246583775</v>
      </c>
      <c r="F152" s="120">
        <v>71495.139145556459</v>
      </c>
      <c r="G152" s="122">
        <v>28.328665150290448</v>
      </c>
      <c r="H152" s="119">
        <v>2944.0404445931385</v>
      </c>
      <c r="I152" s="120">
        <v>59458.136170244834</v>
      </c>
      <c r="J152" s="122">
        <v>33.215741134967459</v>
      </c>
      <c r="K152" s="119">
        <v>3475.9876761592859</v>
      </c>
      <c r="L152" s="120">
        <v>52967.480832959191</v>
      </c>
      <c r="M152" s="122">
        <v>33.087494273934936</v>
      </c>
    </row>
    <row r="153" spans="1:13">
      <c r="A153" s="15" t="s">
        <v>149</v>
      </c>
      <c r="B153" s="11">
        <v>3292.0330852437792</v>
      </c>
      <c r="C153" s="3">
        <v>62243.778571035953</v>
      </c>
      <c r="D153" s="14">
        <v>27.204342768514948</v>
      </c>
      <c r="E153" s="11">
        <v>3451.813749463955</v>
      </c>
      <c r="F153" s="3">
        <v>72714.181171212011</v>
      </c>
      <c r="G153" s="14">
        <v>20.550394999565953</v>
      </c>
      <c r="H153" s="11">
        <v>3072.8584563151317</v>
      </c>
      <c r="I153" s="3">
        <v>62059.757658228482</v>
      </c>
      <c r="J153" s="14">
        <v>27.878053328360977</v>
      </c>
      <c r="K153" s="11">
        <v>3648.6325051510548</v>
      </c>
      <c r="L153" s="3">
        <v>55598.261641893216</v>
      </c>
      <c r="M153" s="14">
        <v>29.03990183218383</v>
      </c>
    </row>
    <row r="154" spans="1:13">
      <c r="A154" s="15" t="s">
        <v>150</v>
      </c>
      <c r="B154" s="11">
        <v>3320.4818866723781</v>
      </c>
      <c r="C154" s="3">
        <v>62781.67137189216</v>
      </c>
      <c r="D154" s="14">
        <v>15.509748136770639</v>
      </c>
      <c r="E154" s="11">
        <v>3435.3081228011952</v>
      </c>
      <c r="F154" s="3">
        <v>72366.481899289633</v>
      </c>
      <c r="G154" s="14">
        <v>8.4092941527165266</v>
      </c>
      <c r="H154" s="11">
        <v>3047.6773354150409</v>
      </c>
      <c r="I154" s="3">
        <v>61551.197214316548</v>
      </c>
      <c r="J154" s="14">
        <v>13.031556907123971</v>
      </c>
      <c r="K154" s="11">
        <v>3726.5200891244722</v>
      </c>
      <c r="L154" s="3">
        <v>56785.121175237669</v>
      </c>
      <c r="M154" s="14">
        <v>19.648893669330064</v>
      </c>
    </row>
    <row r="155" spans="1:13">
      <c r="A155" s="16" t="s">
        <v>151</v>
      </c>
      <c r="B155" s="9">
        <v>3252.4455996579513</v>
      </c>
      <c r="C155" s="10">
        <v>61495.282239685788</v>
      </c>
      <c r="D155" s="13">
        <v>7.4242248479525443</v>
      </c>
      <c r="E155" s="9">
        <v>3394.889223774619</v>
      </c>
      <c r="F155" s="10">
        <v>71515.037597865259</v>
      </c>
      <c r="G155" s="13">
        <v>0.69602147049280916</v>
      </c>
      <c r="H155" s="9">
        <v>3003.8568082970901</v>
      </c>
      <c r="I155" s="10">
        <v>60666.193452491156</v>
      </c>
      <c r="J155" s="13">
        <v>5.2003075619439159</v>
      </c>
      <c r="K155" s="9">
        <v>3663.4682354317056</v>
      </c>
      <c r="L155" s="10">
        <v>55824.330124435015</v>
      </c>
      <c r="M155" s="13">
        <v>12.007315957933258</v>
      </c>
    </row>
    <row r="156" spans="1:13">
      <c r="A156" s="118" t="s">
        <v>152</v>
      </c>
      <c r="B156" s="119">
        <v>3151.4950027014424</v>
      </c>
      <c r="C156" s="120">
        <v>59586.569161515261</v>
      </c>
      <c r="D156" s="122">
        <v>8.7641022372352495E-2</v>
      </c>
      <c r="E156" s="119">
        <v>3296.949210143187</v>
      </c>
      <c r="F156" s="120">
        <v>69451.882279530691</v>
      </c>
      <c r="G156" s="122">
        <v>-2.8578962016787131</v>
      </c>
      <c r="H156" s="119">
        <v>2923.2503376578325</v>
      </c>
      <c r="I156" s="120">
        <v>59038.25708487982</v>
      </c>
      <c r="J156" s="122">
        <v>-0.70617599610385184</v>
      </c>
      <c r="K156" s="119">
        <v>3565.9592017322661</v>
      </c>
      <c r="L156" s="120">
        <v>54338.476791599795</v>
      </c>
      <c r="M156" s="122">
        <v>2.5883729735311363</v>
      </c>
    </row>
    <row r="157" spans="1:13">
      <c r="A157" s="15" t="s">
        <v>153</v>
      </c>
      <c r="B157" s="11">
        <v>3119.5340035656086</v>
      </c>
      <c r="C157" s="3">
        <v>58982.269842034832</v>
      </c>
      <c r="D157" s="14">
        <v>-5.2398951411327204</v>
      </c>
      <c r="E157" s="11">
        <v>3239.5772427672109</v>
      </c>
      <c r="F157" s="3">
        <v>68243.313123511354</v>
      </c>
      <c r="G157" s="14">
        <v>-6.1485503593495707</v>
      </c>
      <c r="H157" s="11">
        <v>2897.0386726639663</v>
      </c>
      <c r="I157" s="3">
        <v>58508.883669064016</v>
      </c>
      <c r="J157" s="14">
        <v>-5.721701345853802</v>
      </c>
      <c r="K157" s="11">
        <v>3547.3547173883853</v>
      </c>
      <c r="L157" s="3">
        <v>54054.97962196068</v>
      </c>
      <c r="M157" s="14">
        <v>-2.775773871983219</v>
      </c>
    </row>
    <row r="158" spans="1:13">
      <c r="A158" s="15" t="s">
        <v>154</v>
      </c>
      <c r="B158" s="11">
        <v>3027.6649463949489</v>
      </c>
      <c r="C158" s="3">
        <v>57245.265047735513</v>
      </c>
      <c r="D158" s="14">
        <v>-8.8185073814956354</v>
      </c>
      <c r="E158" s="11">
        <v>3194.5844953883038</v>
      </c>
      <c r="F158" s="3">
        <v>67295.518421433793</v>
      </c>
      <c r="G158" s="14">
        <v>-7.0073372986584559</v>
      </c>
      <c r="H158" s="11">
        <v>2843.2263484628834</v>
      </c>
      <c r="I158" s="3">
        <v>57422.08457095328</v>
      </c>
      <c r="J158" s="14">
        <v>-6.7084197062585389</v>
      </c>
      <c r="K158" s="11">
        <v>3434.3519169845558</v>
      </c>
      <c r="L158" s="3">
        <v>52333.030575503166</v>
      </c>
      <c r="M158" s="14">
        <v>-7.8402414357723131</v>
      </c>
    </row>
    <row r="159" spans="1:13">
      <c r="A159" s="16" t="s">
        <v>155</v>
      </c>
      <c r="B159" s="9">
        <v>2904.6376781358235</v>
      </c>
      <c r="C159" s="10">
        <v>54919.139566784164</v>
      </c>
      <c r="D159" s="13">
        <v>-10.693735248291503</v>
      </c>
      <c r="E159" s="9">
        <v>3084.2155460168419</v>
      </c>
      <c r="F159" s="10">
        <v>64970.541362193821</v>
      </c>
      <c r="G159" s="13">
        <v>-9.1512169405148853</v>
      </c>
      <c r="H159" s="9">
        <v>2761.3204961401689</v>
      </c>
      <c r="I159" s="10">
        <v>55767.905760506626</v>
      </c>
      <c r="J159" s="13">
        <v>-8.0741635715457818</v>
      </c>
      <c r="K159" s="9">
        <v>3274.8079949744915</v>
      </c>
      <c r="L159" s="10">
        <v>49901.882821716958</v>
      </c>
      <c r="M159" s="13">
        <v>-10.609079033311559</v>
      </c>
    </row>
    <row r="160" spans="1:13">
      <c r="A160" s="118" t="s">
        <v>156</v>
      </c>
      <c r="B160" s="119">
        <v>2884.9687222622433</v>
      </c>
      <c r="C160" s="120">
        <v>54547.25079701261</v>
      </c>
      <c r="D160" s="122">
        <v>-8.4571379681939476</v>
      </c>
      <c r="E160" s="119">
        <v>3057.0021221817606</v>
      </c>
      <c r="F160" s="120">
        <v>64397.276993181913</v>
      </c>
      <c r="G160" s="122">
        <v>-7.2778521192628745</v>
      </c>
      <c r="H160" s="119">
        <v>2768.7709700627511</v>
      </c>
      <c r="I160" s="120">
        <v>55918.376279291559</v>
      </c>
      <c r="J160" s="122">
        <v>-5.2845069614822506</v>
      </c>
      <c r="K160" s="119">
        <v>3228.5357505168199</v>
      </c>
      <c r="L160" s="120">
        <v>49196.781293820335</v>
      </c>
      <c r="M160" s="122">
        <v>-9.4623474954938587</v>
      </c>
    </row>
    <row r="161" spans="1:13">
      <c r="A161" s="15" t="s">
        <v>157</v>
      </c>
      <c r="B161" s="11">
        <v>2931.0465821937019</v>
      </c>
      <c r="C161" s="3">
        <v>55418.463216917102</v>
      </c>
      <c r="D161" s="14">
        <v>-6.042165950313958</v>
      </c>
      <c r="E161" s="11">
        <v>3121.0348239687805</v>
      </c>
      <c r="F161" s="3">
        <v>65746.157847297116</v>
      </c>
      <c r="G161" s="14">
        <v>-3.6591940835210011</v>
      </c>
      <c r="H161" s="11">
        <v>2762.5637274735786</v>
      </c>
      <c r="I161" s="3">
        <v>55793.014185239292</v>
      </c>
      <c r="J161" s="14">
        <v>-4.6418070445270132</v>
      </c>
      <c r="K161" s="11">
        <v>3344.2249820582902</v>
      </c>
      <c r="L161" s="3">
        <v>50959.666472119745</v>
      </c>
      <c r="M161" s="14">
        <v>-5.7262312769116619</v>
      </c>
    </row>
    <row r="162" spans="1:13">
      <c r="A162" s="15" t="s">
        <v>158</v>
      </c>
      <c r="B162" s="11">
        <v>2903.7974989683426</v>
      </c>
      <c r="C162" s="3">
        <v>54903.253965179771</v>
      </c>
      <c r="D162" s="14">
        <v>-4.0911874206587981</v>
      </c>
      <c r="E162" s="11">
        <v>3088.0730662141555</v>
      </c>
      <c r="F162" s="3">
        <v>65051.801952381407</v>
      </c>
      <c r="G162" s="14">
        <v>-3.3341246515128375</v>
      </c>
      <c r="H162" s="11">
        <v>2779.6979392701628</v>
      </c>
      <c r="I162" s="3">
        <v>56139.058445616945</v>
      </c>
      <c r="J162" s="14">
        <v>-2.2343774784960573</v>
      </c>
      <c r="K162" s="11">
        <v>3286.8481757288509</v>
      </c>
      <c r="L162" s="3">
        <v>50085.352414462046</v>
      </c>
      <c r="M162" s="14">
        <v>-4.2949512694440557</v>
      </c>
    </row>
    <row r="163" spans="1:13">
      <c r="A163" s="16" t="s">
        <v>159</v>
      </c>
      <c r="B163" s="9">
        <v>2836.7272966833607</v>
      </c>
      <c r="C163" s="10">
        <v>53635.130981102331</v>
      </c>
      <c r="D163" s="13">
        <v>-2.3379983659802548</v>
      </c>
      <c r="E163" s="9">
        <v>3018.1863976618697</v>
      </c>
      <c r="F163" s="10">
        <v>63579.604363692699</v>
      </c>
      <c r="G163" s="13">
        <v>-2.1408733394216455</v>
      </c>
      <c r="H163" s="9">
        <v>2712.8869478557463</v>
      </c>
      <c r="I163" s="10">
        <v>54789.736960416885</v>
      </c>
      <c r="J163" s="13">
        <v>-1.7539995213204804</v>
      </c>
      <c r="K163" s="9">
        <v>3220.4839695144028</v>
      </c>
      <c r="L163" s="10">
        <v>49074.087373228547</v>
      </c>
      <c r="M163" s="13">
        <v>-1.6588461229926992</v>
      </c>
    </row>
    <row r="164" spans="1:13">
      <c r="A164" s="118" t="s">
        <v>160</v>
      </c>
      <c r="B164" s="119">
        <v>2760.1164580469217</v>
      </c>
      <c r="C164" s="120">
        <v>52186.619391834764</v>
      </c>
      <c r="D164" s="122">
        <v>-4.327681726733573</v>
      </c>
      <c r="E164" s="119">
        <v>3033.9119146615058</v>
      </c>
      <c r="F164" s="120">
        <v>63910.870235815753</v>
      </c>
      <c r="G164" s="122">
        <v>-0.75532193297188144</v>
      </c>
      <c r="H164" s="119">
        <v>2653.6396876261647</v>
      </c>
      <c r="I164" s="120">
        <v>53593.17334903239</v>
      </c>
      <c r="J164" s="122">
        <v>-4.1582089555777486</v>
      </c>
      <c r="K164" s="119">
        <v>3092.4992116100289</v>
      </c>
      <c r="L164" s="120">
        <v>47123.841617840488</v>
      </c>
      <c r="M164" s="122">
        <v>-4.2135676795592047</v>
      </c>
    </row>
    <row r="165" spans="1:13">
      <c r="A165" s="15" t="s">
        <v>161</v>
      </c>
      <c r="B165" s="11">
        <v>2785.3134648329765</v>
      </c>
      <c r="C165" s="3">
        <v>52663.029218356285</v>
      </c>
      <c r="D165" s="14">
        <v>-4.9720505380591078</v>
      </c>
      <c r="E165" s="11">
        <v>3014.8146988613316</v>
      </c>
      <c r="F165" s="3">
        <v>63508.577843946339</v>
      </c>
      <c r="G165" s="14">
        <v>-3.4033623813391642</v>
      </c>
      <c r="H165" s="11">
        <v>2658.3851901846501</v>
      </c>
      <c r="I165" s="3">
        <v>53689.013994780602</v>
      </c>
      <c r="J165" s="14">
        <v>-3.7710817764266409</v>
      </c>
      <c r="K165" s="11">
        <v>3151.8434577759504</v>
      </c>
      <c r="L165" s="3">
        <v>48028.135739162863</v>
      </c>
      <c r="M165" s="14">
        <v>-5.7526489788953654</v>
      </c>
    </row>
    <row r="166" spans="1:13">
      <c r="A166" s="15" t="s">
        <v>162</v>
      </c>
      <c r="B166" s="11">
        <v>2763.1008388209702</v>
      </c>
      <c r="C166" s="3">
        <v>52243.046265824632</v>
      </c>
      <c r="D166" s="14">
        <v>-4.8452641824148941</v>
      </c>
      <c r="E166" s="11">
        <v>2997.9797393403965</v>
      </c>
      <c r="F166" s="3">
        <v>63153.941010830589</v>
      </c>
      <c r="G166" s="14">
        <v>-2.9174609843092014</v>
      </c>
      <c r="H166" s="11">
        <v>2633.1535172157819</v>
      </c>
      <c r="I166" s="3">
        <v>53179.432596216167</v>
      </c>
      <c r="J166" s="14">
        <v>-5.2719549122253824</v>
      </c>
      <c r="K166" s="11">
        <v>3138.3210728981812</v>
      </c>
      <c r="L166" s="3">
        <v>47822.080157682627</v>
      </c>
      <c r="M166" s="14">
        <v>-4.518830651425958</v>
      </c>
    </row>
    <row r="167" spans="1:13">
      <c r="A167" s="16" t="s">
        <v>163</v>
      </c>
      <c r="B167" s="9">
        <v>2653.3572536049751</v>
      </c>
      <c r="C167" s="10">
        <v>50168.080662230102</v>
      </c>
      <c r="D167" s="13">
        <v>-6.4641406769264762</v>
      </c>
      <c r="E167" s="9">
        <v>2899.1073204128174</v>
      </c>
      <c r="F167" s="10">
        <v>61071.144109099601</v>
      </c>
      <c r="G167" s="13">
        <v>-3.9453851273499936</v>
      </c>
      <c r="H167" s="9">
        <v>2526.9440852524635</v>
      </c>
      <c r="I167" s="10">
        <v>51034.416253170624</v>
      </c>
      <c r="J167" s="13">
        <v>-6.8540586532826637</v>
      </c>
      <c r="K167" s="9">
        <v>2996.7738579467609</v>
      </c>
      <c r="L167" s="10">
        <v>45665.168196710954</v>
      </c>
      <c r="M167" s="13">
        <v>-6.9464749300203295</v>
      </c>
    </row>
    <row r="168" spans="1:13">
      <c r="A168" s="118" t="s">
        <v>164</v>
      </c>
      <c r="B168" s="119">
        <v>2651.2577006853398</v>
      </c>
      <c r="C168" s="120">
        <v>50128.383580322356</v>
      </c>
      <c r="D168" s="122">
        <v>-3.9439914589187595</v>
      </c>
      <c r="E168" s="119">
        <v>2925.2246000303849</v>
      </c>
      <c r="F168" s="120">
        <v>61621.317652531921</v>
      </c>
      <c r="G168" s="122">
        <v>-3.5824149707803059</v>
      </c>
      <c r="H168" s="119">
        <v>2552.1648513685991</v>
      </c>
      <c r="I168" s="120">
        <v>51543.777375843085</v>
      </c>
      <c r="J168" s="122">
        <v>-3.823986984018191</v>
      </c>
      <c r="K168" s="119">
        <v>2928.14244265041</v>
      </c>
      <c r="L168" s="120">
        <v>44619.355175226083</v>
      </c>
      <c r="M168" s="122">
        <v>-5.3146907311271576</v>
      </c>
    </row>
    <row r="169" spans="1:13">
      <c r="A169" s="15" t="s">
        <v>165</v>
      </c>
      <c r="B169" s="11">
        <v>2745.9167024324443</v>
      </c>
      <c r="C169" s="3">
        <v>51918.13896610876</v>
      </c>
      <c r="D169" s="14">
        <v>-1.4144462696192335</v>
      </c>
      <c r="E169" s="11">
        <v>2987.3898713104877</v>
      </c>
      <c r="F169" s="3">
        <v>62930.860150043816</v>
      </c>
      <c r="G169" s="14">
        <v>-0.90966876210343628</v>
      </c>
      <c r="H169" s="11">
        <v>2608.0215619067626</v>
      </c>
      <c r="I169" s="3">
        <v>52671.865105513876</v>
      </c>
      <c r="J169" s="14">
        <v>-1.8945195927152128</v>
      </c>
      <c r="K169" s="11">
        <v>3108.1156296410686</v>
      </c>
      <c r="L169" s="3">
        <v>47361.806305808692</v>
      </c>
      <c r="M169" s="14">
        <v>-1.3873730951643637</v>
      </c>
    </row>
    <row r="170" spans="1:13">
      <c r="A170" s="15" t="s">
        <v>166</v>
      </c>
      <c r="B170" s="11">
        <v>2736.8261877223317</v>
      </c>
      <c r="C170" s="3">
        <v>51746.26098977575</v>
      </c>
      <c r="D170" s="14">
        <v>-0.950911770192576</v>
      </c>
      <c r="E170" s="11">
        <v>2922.4089387336671</v>
      </c>
      <c r="F170" s="3">
        <v>61562.004340601896</v>
      </c>
      <c r="G170" s="14">
        <v>-2.5207241935316205</v>
      </c>
      <c r="H170" s="11">
        <v>2587.6090241870456</v>
      </c>
      <c r="I170" s="3">
        <v>52259.611445905299</v>
      </c>
      <c r="J170" s="14">
        <v>-1.7296558188105138</v>
      </c>
      <c r="K170" s="11">
        <v>3153.2407041407882</v>
      </c>
      <c r="L170" s="3">
        <v>48049.427132269942</v>
      </c>
      <c r="M170" s="14">
        <v>0.47540168440538366</v>
      </c>
    </row>
    <row r="171" spans="1:13">
      <c r="A171" s="16" t="s">
        <v>167</v>
      </c>
      <c r="B171" s="9">
        <v>2699.994721295689</v>
      </c>
      <c r="C171" s="10">
        <v>51049.873808558608</v>
      </c>
      <c r="D171" s="13">
        <v>1.7576776601548971</v>
      </c>
      <c r="E171" s="9">
        <v>2848.6287788839613</v>
      </c>
      <c r="F171" s="10">
        <v>60007.788412530572</v>
      </c>
      <c r="G171" s="13">
        <v>-1.7411753326078383</v>
      </c>
      <c r="H171" s="9">
        <v>2576.6250437220556</v>
      </c>
      <c r="I171" s="10">
        <v>52037.777874502397</v>
      </c>
      <c r="J171" s="13">
        <v>1.9660489822286138</v>
      </c>
      <c r="K171" s="9">
        <v>3096.3855280142388</v>
      </c>
      <c r="L171" s="10">
        <v>47183.061732762835</v>
      </c>
      <c r="M171" s="13">
        <v>3.3239635284234197</v>
      </c>
    </row>
    <row r="172" spans="1:13">
      <c r="A172" s="118" t="s">
        <v>168</v>
      </c>
      <c r="B172" s="119">
        <v>2714.6361616137074</v>
      </c>
      <c r="C172" s="120">
        <v>51326.705342603869</v>
      </c>
      <c r="D172" s="122">
        <v>2.3905054914874739</v>
      </c>
      <c r="E172" s="119">
        <v>2947.2100645643213</v>
      </c>
      <c r="F172" s="120">
        <v>62084.45244695765</v>
      </c>
      <c r="G172" s="122">
        <v>0.75158210189083263</v>
      </c>
      <c r="H172" s="119">
        <v>2592.7439322789101</v>
      </c>
      <c r="I172" s="120">
        <v>52363.316564871471</v>
      </c>
      <c r="J172" s="122">
        <v>1.5899866691036948</v>
      </c>
      <c r="K172" s="119">
        <v>3084.1961419606637</v>
      </c>
      <c r="L172" s="120">
        <v>46997.318533330188</v>
      </c>
      <c r="M172" s="122">
        <v>5.3294435761465593</v>
      </c>
    </row>
    <row r="173" spans="1:13">
      <c r="A173" s="15" t="s">
        <v>169</v>
      </c>
      <c r="B173" s="11">
        <v>2716.4976991715507</v>
      </c>
      <c r="C173" s="3">
        <v>51361.902173422932</v>
      </c>
      <c r="D173" s="14">
        <v>-1.0713727490288676</v>
      </c>
      <c r="E173" s="11">
        <v>2805.6082712742773</v>
      </c>
      <c r="F173" s="3">
        <v>59101.539926529884</v>
      </c>
      <c r="G173" s="14">
        <v>-6.0849640611677955</v>
      </c>
      <c r="H173" s="11">
        <v>2598.3792721807904</v>
      </c>
      <c r="I173" s="3">
        <v>52477.128454876925</v>
      </c>
      <c r="J173" s="14">
        <v>-0.36971664141159977</v>
      </c>
      <c r="K173" s="11">
        <v>3110.9057218831931</v>
      </c>
      <c r="L173" s="3">
        <v>47404.322036911697</v>
      </c>
      <c r="M173" s="14">
        <v>8.9767967945491023E-2</v>
      </c>
    </row>
    <row r="174" spans="1:13">
      <c r="A174" s="15" t="s">
        <v>170</v>
      </c>
      <c r="B174" s="11">
        <v>2736.0235427225907</v>
      </c>
      <c r="C174" s="3">
        <v>51731.085061605721</v>
      </c>
      <c r="D174" s="14">
        <v>-2.9327584022013298E-2</v>
      </c>
      <c r="E174" s="11">
        <v>2785.9528088866696</v>
      </c>
      <c r="F174" s="3">
        <v>58687.487791394145</v>
      </c>
      <c r="G174" s="14">
        <v>-4.6693030546959022</v>
      </c>
      <c r="H174" s="11">
        <v>2614.7534421159212</v>
      </c>
      <c r="I174" s="3">
        <v>52807.82283357194</v>
      </c>
      <c r="J174" s="14">
        <v>1.0490154298871914</v>
      </c>
      <c r="K174" s="11">
        <v>3135.9470999005193</v>
      </c>
      <c r="L174" s="3">
        <v>47785.90529719217</v>
      </c>
      <c r="M174" s="14">
        <v>-0.54843907785280521</v>
      </c>
    </row>
    <row r="175" spans="1:13">
      <c r="A175" s="16" t="s">
        <v>171</v>
      </c>
      <c r="B175" s="9">
        <v>2756.2507246219211</v>
      </c>
      <c r="C175" s="10">
        <v>52113.528432816478</v>
      </c>
      <c r="D175" s="13">
        <v>2.0835597522663249</v>
      </c>
      <c r="E175" s="9">
        <v>2923.5426458771594</v>
      </c>
      <c r="F175" s="10">
        <v>61585.886447983794</v>
      </c>
      <c r="G175" s="13">
        <v>2.6298220234420313</v>
      </c>
      <c r="H175" s="9">
        <v>2609.5693990863856</v>
      </c>
      <c r="I175" s="10">
        <v>52703.125380475249</v>
      </c>
      <c r="J175" s="13">
        <v>1.2785855452503085</v>
      </c>
      <c r="K175" s="9">
        <v>3137.6243982210572</v>
      </c>
      <c r="L175" s="10">
        <v>47811.464152666136</v>
      </c>
      <c r="M175" s="13">
        <v>1.3318390049854543</v>
      </c>
    </row>
    <row r="176" spans="1:13">
      <c r="A176" s="118" t="s">
        <v>172</v>
      </c>
      <c r="B176" s="119">
        <v>2701.8022752791189</v>
      </c>
      <c r="C176" s="120">
        <v>51084.049950470457</v>
      </c>
      <c r="D176" s="122">
        <v>-0.47276635138315726</v>
      </c>
      <c r="E176" s="119">
        <v>2954.7316761339926</v>
      </c>
      <c r="F176" s="120">
        <v>62242.89895249738</v>
      </c>
      <c r="G176" s="122">
        <v>0.25521124741351287</v>
      </c>
      <c r="H176" s="119">
        <v>2567.0972564495082</v>
      </c>
      <c r="I176" s="120">
        <v>51845.353726901885</v>
      </c>
      <c r="J176" s="122">
        <v>-0.98917118308939678</v>
      </c>
      <c r="K176" s="119">
        <v>3104.0562557816584</v>
      </c>
      <c r="L176" s="120">
        <v>47299.949122434075</v>
      </c>
      <c r="M176" s="122">
        <v>0.64393160833050445</v>
      </c>
    </row>
    <row r="177" spans="1:13">
      <c r="A177" s="15" t="s">
        <v>173</v>
      </c>
      <c r="B177" s="11">
        <v>2730.8358874197288</v>
      </c>
      <c r="C177" s="3">
        <v>51633</v>
      </c>
      <c r="D177" s="14">
        <v>0.52781889903864776</v>
      </c>
      <c r="E177" s="11">
        <v>2944.1504434696253</v>
      </c>
      <c r="F177" s="3">
        <v>62020</v>
      </c>
      <c r="G177" s="14">
        <v>4.9380440460571799</v>
      </c>
      <c r="H177" s="11">
        <v>2597.1350490646141</v>
      </c>
      <c r="I177" s="3">
        <v>52452</v>
      </c>
      <c r="J177" s="14">
        <v>-4.788458442144445E-2</v>
      </c>
      <c r="K177" s="11">
        <v>3140.1533108352951</v>
      </c>
      <c r="L177" s="3">
        <v>47850</v>
      </c>
      <c r="M177" s="14">
        <v>0.94016314111880506</v>
      </c>
    </row>
    <row r="178" spans="1:13">
      <c r="A178" s="15" t="s">
        <v>174</v>
      </c>
      <c r="B178" s="11">
        <v>2715.0219713130041</v>
      </c>
      <c r="C178" s="3">
        <v>51334</v>
      </c>
      <c r="D178" s="14">
        <v>-0.76759468921411411</v>
      </c>
      <c r="E178" s="11">
        <v>3004.9607742997541</v>
      </c>
      <c r="F178" s="3">
        <v>63301</v>
      </c>
      <c r="G178" s="14">
        <v>7.8611512985607366</v>
      </c>
      <c r="H178" s="11">
        <v>2595.3030122153923</v>
      </c>
      <c r="I178" s="3">
        <v>52415</v>
      </c>
      <c r="J178" s="14">
        <v>-0.74387242740521986</v>
      </c>
      <c r="K178" s="11">
        <v>3078.4002436357964</v>
      </c>
      <c r="L178" s="3">
        <v>46909</v>
      </c>
      <c r="M178" s="14">
        <v>-1.8350710146401596</v>
      </c>
    </row>
    <row r="179" spans="1:13">
      <c r="A179" s="16" t="s">
        <v>175</v>
      </c>
      <c r="B179" s="9">
        <v>2693.6546732958914</v>
      </c>
      <c r="C179" s="10">
        <v>50930</v>
      </c>
      <c r="D179" s="13">
        <v>-2.2710579544470009</v>
      </c>
      <c r="E179" s="9">
        <v>2979.8486236290764</v>
      </c>
      <c r="F179" s="10">
        <v>62772</v>
      </c>
      <c r="G179" s="13">
        <v>1.9259502792381049</v>
      </c>
      <c r="H179" s="9">
        <v>2552.2253890039569</v>
      </c>
      <c r="I179" s="10">
        <v>51545</v>
      </c>
      <c r="J179" s="13">
        <v>-2.1974510470005173</v>
      </c>
      <c r="K179" s="9">
        <v>3071.3127502696479</v>
      </c>
      <c r="L179" s="10">
        <v>46801</v>
      </c>
      <c r="M179" s="13">
        <v>-2.113434864574816</v>
      </c>
    </row>
    <row r="180" spans="1:13">
      <c r="A180" s="118" t="s">
        <v>176</v>
      </c>
      <c r="B180" s="119">
        <v>2716.7673199134115</v>
      </c>
      <c r="C180" s="120">
        <v>51367</v>
      </c>
      <c r="D180" s="122">
        <v>0.5538911848294783</v>
      </c>
      <c r="E180" s="119">
        <v>2957.5372610294194</v>
      </c>
      <c r="F180" s="120">
        <v>62302</v>
      </c>
      <c r="G180" s="122">
        <v>9.4952273266906223E-2</v>
      </c>
      <c r="H180" s="119">
        <v>2579.5573982139713</v>
      </c>
      <c r="I180" s="120">
        <v>52097</v>
      </c>
      <c r="J180" s="122">
        <v>0.48537864053098118</v>
      </c>
      <c r="K180" s="119">
        <v>3093.2971046924235</v>
      </c>
      <c r="L180" s="120">
        <v>47136</v>
      </c>
      <c r="M180" s="122">
        <v>-0.34661585366550524</v>
      </c>
    </row>
    <row r="181" spans="1:13">
      <c r="A181" s="15" t="s">
        <v>177</v>
      </c>
      <c r="B181" s="11">
        <v>2804.8280902067095</v>
      </c>
      <c r="C181" s="3">
        <v>53032</v>
      </c>
      <c r="D181" s="14">
        <v>2.7095074855228245</v>
      </c>
      <c r="E181" s="11">
        <v>3110.7735982032336</v>
      </c>
      <c r="F181" s="3">
        <v>65530</v>
      </c>
      <c r="G181" s="14">
        <v>5.6594646888100613</v>
      </c>
      <c r="H181" s="11">
        <v>2655.1660541264559</v>
      </c>
      <c r="I181" s="3">
        <v>53624</v>
      </c>
      <c r="J181" s="14">
        <v>2.2344238541904979</v>
      </c>
      <c r="K181" s="11">
        <v>3077.4814944957398</v>
      </c>
      <c r="L181" s="3">
        <v>46895</v>
      </c>
      <c r="M181" s="14">
        <v>-1.9958202716823406</v>
      </c>
    </row>
    <row r="182" spans="1:13">
      <c r="A182" s="15" t="s">
        <v>178</v>
      </c>
      <c r="B182" s="11">
        <v>2856.4480972975553</v>
      </c>
      <c r="C182" s="3">
        <v>54008</v>
      </c>
      <c r="D182" s="14">
        <v>5.2090232594381893</v>
      </c>
      <c r="E182" s="11">
        <v>3257.1266426601323</v>
      </c>
      <c r="F182" s="3">
        <v>68613</v>
      </c>
      <c r="G182" s="14">
        <v>8.3916525805279534</v>
      </c>
      <c r="H182" s="11">
        <v>2701.2640624136361</v>
      </c>
      <c r="I182" s="3">
        <v>54555</v>
      </c>
      <c r="J182" s="14">
        <v>4.082800724983306</v>
      </c>
      <c r="K182" s="11">
        <v>3234.8500971996696</v>
      </c>
      <c r="L182" s="3">
        <v>49293</v>
      </c>
      <c r="M182" s="14">
        <v>5.0821803918224644</v>
      </c>
    </row>
    <row r="183" spans="1:13">
      <c r="A183" s="16" t="s">
        <v>179</v>
      </c>
      <c r="B183" s="9">
        <v>2917.8526344209899</v>
      </c>
      <c r="C183" s="10">
        <v>55169</v>
      </c>
      <c r="D183" s="13">
        <v>8.3231886903593164</v>
      </c>
      <c r="E183" s="9">
        <v>3332.9378045147114</v>
      </c>
      <c r="F183" s="10">
        <v>70210</v>
      </c>
      <c r="G183" s="13">
        <v>11.849232141719238</v>
      </c>
      <c r="H183" s="9">
        <v>2743.4999389646182</v>
      </c>
      <c r="I183" s="10">
        <v>55408</v>
      </c>
      <c r="J183" s="13">
        <v>7.4944223494034343</v>
      </c>
      <c r="K183" s="9">
        <v>3315.3718968317471</v>
      </c>
      <c r="L183" s="10">
        <v>50520</v>
      </c>
      <c r="M183" s="13">
        <v>7.946411401465781</v>
      </c>
    </row>
    <row r="184" spans="1:13">
      <c r="A184" s="118" t="s">
        <v>180</v>
      </c>
      <c r="B184" s="119">
        <v>2951.7547087501212</v>
      </c>
      <c r="C184" s="120">
        <v>55810</v>
      </c>
      <c r="D184" s="122">
        <v>8.6495220666965178</v>
      </c>
      <c r="E184" s="119">
        <v>3349.0304681770172</v>
      </c>
      <c r="F184" s="120">
        <v>70549</v>
      </c>
      <c r="G184" s="122">
        <v>13.237135244454432</v>
      </c>
      <c r="H184" s="119">
        <v>2792.568817818104</v>
      </c>
      <c r="I184" s="120">
        <v>56399</v>
      </c>
      <c r="J184" s="122">
        <v>8.2576731865558486</v>
      </c>
      <c r="K184" s="119">
        <v>3343.4593705420393</v>
      </c>
      <c r="L184" s="120">
        <v>50948</v>
      </c>
      <c r="M184" s="122">
        <v>8.0872369314324501</v>
      </c>
    </row>
    <row r="185" spans="1:13">
      <c r="A185" s="15" t="s">
        <v>181</v>
      </c>
      <c r="B185" s="11">
        <v>3088.8967972609448</v>
      </c>
      <c r="C185" s="3">
        <v>58403</v>
      </c>
      <c r="D185" s="14">
        <v>10.127847337456631</v>
      </c>
      <c r="E185" s="11">
        <v>3412.7840000309307</v>
      </c>
      <c r="F185" s="3">
        <v>71892</v>
      </c>
      <c r="G185" s="14">
        <v>9.7085304440714175</v>
      </c>
      <c r="H185" s="11">
        <v>2904.075493073452</v>
      </c>
      <c r="I185" s="3">
        <v>58651</v>
      </c>
      <c r="J185" s="14">
        <v>9.3745337908399229</v>
      </c>
      <c r="K185" s="11">
        <v>3530.7529452363747</v>
      </c>
      <c r="L185" s="3">
        <v>53802</v>
      </c>
      <c r="M185" s="14">
        <v>14.728649109713189</v>
      </c>
    </row>
    <row r="186" spans="1:13">
      <c r="A186" s="15" t="s">
        <v>182</v>
      </c>
      <c r="B186" s="11">
        <v>3213.2396627021121</v>
      </c>
      <c r="C186" s="3">
        <v>60754</v>
      </c>
      <c r="D186" s="14">
        <v>12.490742112279662</v>
      </c>
      <c r="E186" s="11">
        <v>3478.8636101133184</v>
      </c>
      <c r="F186" s="3">
        <v>73284</v>
      </c>
      <c r="G186" s="14">
        <v>6.8077478028944949</v>
      </c>
      <c r="H186" s="11">
        <v>3001.4705331388468</v>
      </c>
      <c r="I186" s="3">
        <v>60618</v>
      </c>
      <c r="J186" s="14">
        <v>11.113555127852626</v>
      </c>
      <c r="K186" s="11">
        <v>3717.8496451149836</v>
      </c>
      <c r="L186" s="3">
        <v>56653</v>
      </c>
      <c r="M186" s="14">
        <v>14.93112612338466</v>
      </c>
    </row>
    <row r="187" spans="1:13">
      <c r="A187" s="16" t="s">
        <v>183</v>
      </c>
      <c r="B187" s="9">
        <v>3270.1486049457089</v>
      </c>
      <c r="C187" s="10">
        <v>61830</v>
      </c>
      <c r="D187" s="13">
        <v>12.073809566966956</v>
      </c>
      <c r="E187" s="9">
        <v>3582.2554138198134</v>
      </c>
      <c r="F187" s="10">
        <v>75462</v>
      </c>
      <c r="G187" s="13">
        <v>7.4804158951716282</v>
      </c>
      <c r="H187" s="9">
        <v>3042.3200034255528</v>
      </c>
      <c r="I187" s="10">
        <v>61443</v>
      </c>
      <c r="J187" s="13">
        <v>10.891928963326595</v>
      </c>
      <c r="K187" s="9">
        <v>3790.6933269337333</v>
      </c>
      <c r="L187" s="10">
        <v>57763</v>
      </c>
      <c r="M187" s="13">
        <v>14.336896278701504</v>
      </c>
    </row>
    <row r="188" spans="1:13">
      <c r="A188" s="118" t="s">
        <v>184</v>
      </c>
      <c r="B188" s="119">
        <v>3326.8988791347233</v>
      </c>
      <c r="C188" s="120">
        <v>62903</v>
      </c>
      <c r="D188" s="122">
        <v>12.709191901092995</v>
      </c>
      <c r="E188" s="119">
        <v>3553.3455844087684</v>
      </c>
      <c r="F188" s="120">
        <v>74853</v>
      </c>
      <c r="G188" s="122">
        <v>6.1007243192674592</v>
      </c>
      <c r="H188" s="119">
        <v>3110.3529393939575</v>
      </c>
      <c r="I188" s="120">
        <v>62817</v>
      </c>
      <c r="J188" s="122">
        <v>11.379634390680685</v>
      </c>
      <c r="K188" s="119">
        <v>3863.1432591210305</v>
      </c>
      <c r="L188" s="120">
        <v>58867</v>
      </c>
      <c r="M188" s="122">
        <v>15.543299050011777</v>
      </c>
    </row>
    <row r="189" spans="1:13">
      <c r="A189" s="15" t="s">
        <v>185</v>
      </c>
      <c r="B189" s="11">
        <v>3449.4963959754832</v>
      </c>
      <c r="C189" s="3">
        <v>65221</v>
      </c>
      <c r="D189" s="14">
        <v>11.674057839494546</v>
      </c>
      <c r="E189" s="11">
        <v>3589.6608873635296</v>
      </c>
      <c r="F189" s="3">
        <v>75618</v>
      </c>
      <c r="G189" s="14">
        <v>5.1827741612418627</v>
      </c>
      <c r="H189" s="11">
        <v>3230.0295087066465</v>
      </c>
      <c r="I189" s="3">
        <v>65234</v>
      </c>
      <c r="J189" s="14">
        <v>11.224020050809022</v>
      </c>
      <c r="K189" s="11">
        <v>4021.8899855350442</v>
      </c>
      <c r="L189" s="3">
        <v>61286</v>
      </c>
      <c r="M189" s="14">
        <v>13.910263558975503</v>
      </c>
    </row>
    <row r="190" spans="1:13">
      <c r="A190" s="15" t="s">
        <v>186</v>
      </c>
      <c r="B190" s="11">
        <v>3510.0547034744777</v>
      </c>
      <c r="C190" s="3">
        <v>66366</v>
      </c>
      <c r="D190" s="14">
        <v>9.2372518681897482</v>
      </c>
      <c r="E190" s="11">
        <v>3719.5415002840855</v>
      </c>
      <c r="F190" s="3">
        <v>78354</v>
      </c>
      <c r="G190" s="14">
        <v>6.9182904863271659</v>
      </c>
      <c r="H190" s="11">
        <v>3260.8275335773515</v>
      </c>
      <c r="I190" s="3">
        <v>65856</v>
      </c>
      <c r="J190" s="14">
        <v>8.6409977234484803</v>
      </c>
      <c r="K190" s="11">
        <v>4113.6992746020996</v>
      </c>
      <c r="L190" s="3">
        <v>62685</v>
      </c>
      <c r="M190" s="14">
        <v>10.64727375425838</v>
      </c>
    </row>
    <row r="191" spans="1:13">
      <c r="A191" s="16" t="s">
        <v>187</v>
      </c>
      <c r="B191" s="9">
        <v>3507.2439427325608</v>
      </c>
      <c r="C191" s="10">
        <v>66312.855828995074</v>
      </c>
      <c r="D191" s="13">
        <v>7.2502924615802593</v>
      </c>
      <c r="E191" s="9">
        <v>3740.9149532524375</v>
      </c>
      <c r="F191" s="10">
        <v>78804.242465033487</v>
      </c>
      <c r="G191" s="13">
        <v>4.4290403978604953</v>
      </c>
      <c r="H191" s="9">
        <v>3266.0754302346318</v>
      </c>
      <c r="I191" s="10">
        <v>65961.987047368544</v>
      </c>
      <c r="J191" s="13">
        <v>7.3547630281212575</v>
      </c>
      <c r="K191" s="9">
        <v>4106.0436759489185</v>
      </c>
      <c r="L191" s="10">
        <v>62568.343149428183</v>
      </c>
      <c r="M191" s="13">
        <v>8.3190678278970669</v>
      </c>
    </row>
    <row r="192" spans="1:13">
      <c r="A192" s="118" t="s">
        <v>188</v>
      </c>
      <c r="B192" s="119">
        <v>3568.8445754324944</v>
      </c>
      <c r="C192" s="120">
        <v>67477.563486034458</v>
      </c>
      <c r="D192" s="122">
        <v>7.2724090838822599</v>
      </c>
      <c r="E192" s="119">
        <v>3781.0568488725712</v>
      </c>
      <c r="F192" s="120">
        <v>79649.851551309242</v>
      </c>
      <c r="G192" s="122">
        <v>6.4083624588316335</v>
      </c>
      <c r="H192" s="119">
        <v>3326.5087325126137</v>
      </c>
      <c r="I192" s="120">
        <v>67182.504082948319</v>
      </c>
      <c r="J192" s="122">
        <v>6.9495583726512224</v>
      </c>
      <c r="K192" s="119">
        <v>4183.6389728530767</v>
      </c>
      <c r="L192" s="120">
        <v>63750.748780405585</v>
      </c>
      <c r="M192" s="122">
        <v>8.2962420038486506</v>
      </c>
    </row>
    <row r="193" spans="1:13">
      <c r="A193" s="15" t="s">
        <v>189</v>
      </c>
      <c r="B193" s="11">
        <v>3702.7773209104921</v>
      </c>
      <c r="C193" s="3">
        <v>70009.883161164966</v>
      </c>
      <c r="D193" s="14">
        <v>7.3425478928028793</v>
      </c>
      <c r="E193" s="11">
        <v>3839.7457705222414</v>
      </c>
      <c r="F193" s="3">
        <v>80886.163007059105</v>
      </c>
      <c r="G193" s="14">
        <v>6.9668108215756899</v>
      </c>
      <c r="H193" s="11">
        <v>3445.3679387332145</v>
      </c>
      <c r="I193" s="3">
        <v>69582.996535941216</v>
      </c>
      <c r="J193" s="14">
        <v>6.6667635526584546</v>
      </c>
      <c r="K193" s="11">
        <v>4367.9229764043348</v>
      </c>
      <c r="L193" s="3">
        <v>66558.888605776738</v>
      </c>
      <c r="M193" s="14">
        <v>8.603740831146979</v>
      </c>
    </row>
    <row r="194" spans="1:13">
      <c r="A194" s="15" t="s">
        <v>190</v>
      </c>
      <c r="B194" s="11">
        <v>3827.1887363995725</v>
      </c>
      <c r="C194" s="3">
        <v>72362.179264178776</v>
      </c>
      <c r="D194" s="14">
        <v>9.035016822135999</v>
      </c>
      <c r="E194" s="11">
        <v>3983.6086706152523</v>
      </c>
      <c r="F194" s="3">
        <v>83916.706871948583</v>
      </c>
      <c r="G194" s="14">
        <v>7.0994548739676127</v>
      </c>
      <c r="H194" s="11">
        <v>3557.8819574330901</v>
      </c>
      <c r="I194" s="3">
        <v>71855.340945205346</v>
      </c>
      <c r="J194" s="14">
        <v>9.1097864206835304</v>
      </c>
      <c r="K194" s="11">
        <v>4529.3110130190753</v>
      </c>
      <c r="L194" s="3">
        <v>69018.137179841156</v>
      </c>
      <c r="M194" s="14">
        <v>10.103114269508108</v>
      </c>
    </row>
    <row r="195" spans="1:13">
      <c r="A195" s="16" t="s">
        <v>191</v>
      </c>
      <c r="B195" s="9">
        <v>3947.5344105075096</v>
      </c>
      <c r="C195" s="10">
        <v>74637.602778217304</v>
      </c>
      <c r="D195" s="13">
        <v>12.553745190359095</v>
      </c>
      <c r="E195" s="9">
        <v>4089.1814361003944</v>
      </c>
      <c r="F195" s="10">
        <v>86140.649921432254</v>
      </c>
      <c r="G195" s="13">
        <v>9.309660529576222</v>
      </c>
      <c r="H195" s="9">
        <v>3678.1067364687251</v>
      </c>
      <c r="I195" s="10">
        <v>74283.412643767311</v>
      </c>
      <c r="J195" s="13">
        <v>12.615486538364884</v>
      </c>
      <c r="K195" s="9">
        <v>4669.149643299932</v>
      </c>
      <c r="L195" s="10">
        <v>71149.013540511281</v>
      </c>
      <c r="M195" s="13">
        <v>13.71407641495381</v>
      </c>
    </row>
    <row r="196" spans="1:13">
      <c r="A196" s="118" t="s">
        <v>192</v>
      </c>
      <c r="B196" s="119">
        <v>4109.3801239142458</v>
      </c>
      <c r="C196" s="120">
        <v>77697.684037155879</v>
      </c>
      <c r="D196" s="122">
        <v>15.145953740959595</v>
      </c>
      <c r="E196" s="119">
        <v>4225.6252283560661</v>
      </c>
      <c r="F196" s="120">
        <v>89014.906573114829</v>
      </c>
      <c r="G196" s="122">
        <v>11.757780886475047</v>
      </c>
      <c r="H196" s="119">
        <v>3822.9168615024955</v>
      </c>
      <c r="I196" s="120">
        <v>77208.012456552155</v>
      </c>
      <c r="J196" s="122">
        <v>14.922796508486238</v>
      </c>
      <c r="K196" s="119">
        <v>4874.9572889296769</v>
      </c>
      <c r="L196" s="120">
        <v>74285.132980731767</v>
      </c>
      <c r="M196" s="122">
        <v>16.524330148046868</v>
      </c>
    </row>
    <row r="197" spans="1:13">
      <c r="A197" s="15" t="s">
        <v>193</v>
      </c>
      <c r="B197" s="11">
        <v>4294.7038489996194</v>
      </c>
      <c r="C197" s="3">
        <v>81201.673398587023</v>
      </c>
      <c r="D197" s="14">
        <v>15.986014734031482</v>
      </c>
      <c r="E197" s="11">
        <v>4290.5512640082743</v>
      </c>
      <c r="F197" s="3">
        <v>90382.605951413076</v>
      </c>
      <c r="G197" s="14">
        <v>11.740503679875625</v>
      </c>
      <c r="H197" s="11">
        <v>4005.385779317683</v>
      </c>
      <c r="I197" s="3">
        <v>80893.173026345889</v>
      </c>
      <c r="J197" s="14">
        <v>16.254224528204539</v>
      </c>
      <c r="K197" s="11">
        <v>5106.1613746916737</v>
      </c>
      <c r="L197" s="3">
        <v>77808.246156619571</v>
      </c>
      <c r="M197" s="14">
        <v>16.901360263798761</v>
      </c>
    </row>
    <row r="198" spans="1:13">
      <c r="A198" s="15" t="s">
        <v>194</v>
      </c>
      <c r="B198" s="11">
        <v>4280.6224579442896</v>
      </c>
      <c r="C198" s="3">
        <v>80935.430938646736</v>
      </c>
      <c r="D198" s="14">
        <v>11.847696906928215</v>
      </c>
      <c r="E198" s="11">
        <v>4377.1701112861701</v>
      </c>
      <c r="F198" s="3">
        <v>92207.275244414355</v>
      </c>
      <c r="G198" s="14">
        <v>9.8795206359999792</v>
      </c>
      <c r="H198" s="11">
        <v>3998.5777391688262</v>
      </c>
      <c r="I198" s="3">
        <v>80755.677164505178</v>
      </c>
      <c r="J198" s="14">
        <v>12.386464391125708</v>
      </c>
      <c r="K198" s="11">
        <v>5114.1503465235846</v>
      </c>
      <c r="L198" s="3">
        <v>77929.982984193543</v>
      </c>
      <c r="M198" s="14">
        <v>12.91232445339797</v>
      </c>
    </row>
    <row r="199" spans="1:13">
      <c r="A199" s="16" t="s">
        <v>195</v>
      </c>
      <c r="B199" s="9">
        <v>4317.255542993873</v>
      </c>
      <c r="C199" s="10">
        <v>81628.067244284379</v>
      </c>
      <c r="D199" s="13">
        <v>9.3658748484178478</v>
      </c>
      <c r="E199" s="9">
        <v>4412.4279864640703</v>
      </c>
      <c r="F199" s="10">
        <v>92950</v>
      </c>
      <c r="G199" s="13">
        <v>7.90492071371468</v>
      </c>
      <c r="H199" s="9">
        <v>4039.393679987249</v>
      </c>
      <c r="I199" s="10">
        <v>81580</v>
      </c>
      <c r="J199" s="13">
        <v>9.8226334743452348</v>
      </c>
      <c r="K199" s="9">
        <v>5121.0420817352615</v>
      </c>
      <c r="L199" s="10">
        <v>78035</v>
      </c>
      <c r="M199" s="13">
        <v>9.6782599179227287</v>
      </c>
    </row>
    <row r="200" spans="1:13">
      <c r="A200" s="118" t="s">
        <v>196</v>
      </c>
      <c r="B200" s="119">
        <v>4441.4506636214392</v>
      </c>
      <c r="C200" s="120">
        <v>83976.2737743451</v>
      </c>
      <c r="D200" s="122">
        <v>8.0807939322705309</v>
      </c>
      <c r="E200" s="119">
        <v>4540.1891319564193</v>
      </c>
      <c r="F200" s="120">
        <v>95641.352359731158</v>
      </c>
      <c r="G200" s="122">
        <v>7.4441978784458041</v>
      </c>
      <c r="H200" s="119">
        <v>4124.4209564473567</v>
      </c>
      <c r="I200" s="120">
        <v>83297.219405472133</v>
      </c>
      <c r="J200" s="122">
        <v>7.8867552151359988</v>
      </c>
      <c r="K200" s="119">
        <v>5293.067059302999</v>
      </c>
      <c r="L200" s="120">
        <v>80656.33544506038</v>
      </c>
      <c r="M200" s="122">
        <v>8.5766858167719633</v>
      </c>
    </row>
    <row r="201" spans="1:13">
      <c r="A201" s="15" t="s">
        <v>197</v>
      </c>
      <c r="B201" s="11">
        <v>4635.1072655593616</v>
      </c>
      <c r="C201" s="3">
        <v>87637.816151872772</v>
      </c>
      <c r="D201" s="14">
        <v>7.9261208345956868</v>
      </c>
      <c r="E201" s="11">
        <v>4630.0315731785331</v>
      </c>
      <c r="F201" s="3">
        <v>97533.928269686687</v>
      </c>
      <c r="G201" s="14">
        <v>7.9122771942622929</v>
      </c>
      <c r="H201" s="11">
        <v>4331.6164658620619</v>
      </c>
      <c r="I201" s="3">
        <v>87481.760699824241</v>
      </c>
      <c r="J201" s="14">
        <v>8.1448006389025345</v>
      </c>
      <c r="K201" s="11">
        <v>5543.4551205726311</v>
      </c>
      <c r="L201" s="3">
        <v>84471.776140395377</v>
      </c>
      <c r="M201" s="14">
        <v>8.5640408477564733</v>
      </c>
    </row>
    <row r="202" spans="1:13">
      <c r="A202" s="15" t="s">
        <v>198</v>
      </c>
      <c r="B202" s="11">
        <v>4815.5117639752243</v>
      </c>
      <c r="C202" s="3">
        <v>91048.795738605651</v>
      </c>
      <c r="D202" s="14">
        <v>12.495596406505047</v>
      </c>
      <c r="E202" s="11">
        <v>4809.3904230689768</v>
      </c>
      <c r="F202" s="3">
        <v>101312.21205096523</v>
      </c>
      <c r="G202" s="14">
        <v>9.874423446974621</v>
      </c>
      <c r="H202" s="11">
        <v>4488.921873978933</v>
      </c>
      <c r="I202" s="3">
        <v>90658.716503303862</v>
      </c>
      <c r="J202" s="14">
        <v>12.26296365347228</v>
      </c>
      <c r="K202" s="11">
        <v>5746.2733014587375</v>
      </c>
      <c r="L202" s="3">
        <v>87562.34178950332</v>
      </c>
      <c r="M202" s="14">
        <v>12.360273204811937</v>
      </c>
    </row>
    <row r="203" spans="1:13">
      <c r="A203" s="16" t="s">
        <v>199</v>
      </c>
      <c r="B203" s="9">
        <v>4894.0103648947324</v>
      </c>
      <c r="C203" s="10">
        <v>92533</v>
      </c>
      <c r="D203" s="13">
        <v>13.359293100841105</v>
      </c>
      <c r="E203" s="9">
        <v>4958.8942076589883</v>
      </c>
      <c r="F203" s="10">
        <v>104461.58396599052</v>
      </c>
      <c r="G203" s="13">
        <v>12.384705719193672</v>
      </c>
      <c r="H203" s="9">
        <v>4577.6132188129341</v>
      </c>
      <c r="I203" s="10">
        <v>92449.935801240834</v>
      </c>
      <c r="J203" s="13">
        <v>13.324265507772536</v>
      </c>
      <c r="K203" s="9">
        <v>5818.0404258238168</v>
      </c>
      <c r="L203" s="10">
        <v>88655.937089140338</v>
      </c>
      <c r="M203" s="13">
        <v>13.61047874561458</v>
      </c>
    </row>
    <row r="204" spans="1:13">
      <c r="A204" s="118" t="s">
        <v>200</v>
      </c>
      <c r="B204" s="119">
        <v>5043.3170042568836</v>
      </c>
      <c r="C204" s="120">
        <v>95356</v>
      </c>
      <c r="D204" s="122">
        <v>13.551120708491624</v>
      </c>
      <c r="E204" s="119">
        <v>5066.8350515268121</v>
      </c>
      <c r="F204" s="120">
        <v>106735.41176970598</v>
      </c>
      <c r="G204" s="122">
        <v>11.599647157065787</v>
      </c>
      <c r="H204" s="119">
        <v>4745.895464358041</v>
      </c>
      <c r="I204" s="120">
        <v>95848.580914636463</v>
      </c>
      <c r="J204" s="122">
        <v>15.068163857988013</v>
      </c>
      <c r="K204" s="119">
        <v>6000.8063317223168</v>
      </c>
      <c r="L204" s="120">
        <v>91440.943976245762</v>
      </c>
      <c r="M204" s="122">
        <v>13.371061890769129</v>
      </c>
    </row>
    <row r="205" spans="1:13">
      <c r="A205" s="15" t="s">
        <v>201</v>
      </c>
      <c r="B205" s="11">
        <v>5474.1007724484216</v>
      </c>
      <c r="C205" s="3">
        <v>103501</v>
      </c>
      <c r="D205" s="14">
        <v>18.100843385504923</v>
      </c>
      <c r="E205" s="11">
        <v>5402.2454791565106</v>
      </c>
      <c r="F205" s="3">
        <v>113801</v>
      </c>
      <c r="G205" s="14">
        <v>16.67837235606256</v>
      </c>
      <c r="H205" s="11">
        <v>5116.5818328203286</v>
      </c>
      <c r="I205" s="3">
        <v>103335</v>
      </c>
      <c r="J205" s="14">
        <v>18.121765238096778</v>
      </c>
      <c r="K205" s="11">
        <v>6533.7501344489792</v>
      </c>
      <c r="L205" s="3">
        <v>99562</v>
      </c>
      <c r="M205" s="14">
        <v>17.864219919472372</v>
      </c>
    </row>
    <row r="206" spans="1:13">
      <c r="A206" s="15" t="s">
        <v>202</v>
      </c>
      <c r="B206" s="11">
        <v>5861.7268297935143</v>
      </c>
      <c r="C206" s="3">
        <v>110830</v>
      </c>
      <c r="D206" s="14">
        <v>21.72593728552404</v>
      </c>
      <c r="E206" s="11">
        <v>5673.1623862974511</v>
      </c>
      <c r="F206" s="3">
        <v>119508</v>
      </c>
      <c r="G206" s="14">
        <v>17.960113179526033</v>
      </c>
      <c r="H206" s="11">
        <v>5491.1590967220636</v>
      </c>
      <c r="I206" s="3">
        <v>110900</v>
      </c>
      <c r="J206" s="14">
        <v>22.326902781552715</v>
      </c>
      <c r="K206" s="11">
        <v>7021.0153033716961</v>
      </c>
      <c r="L206" s="3">
        <v>106987</v>
      </c>
      <c r="M206" s="14">
        <v>22.183803920174782</v>
      </c>
    </row>
    <row r="207" spans="1:13">
      <c r="A207" s="16" t="s">
        <v>203</v>
      </c>
      <c r="B207" s="9">
        <v>6131.9914160990702</v>
      </c>
      <c r="C207" s="10">
        <v>115940</v>
      </c>
      <c r="D207" s="13">
        <v>25.295840402883297</v>
      </c>
      <c r="E207" s="9">
        <v>5978.3575727422158</v>
      </c>
      <c r="F207" s="10">
        <v>125937.08907908856</v>
      </c>
      <c r="G207" s="13">
        <v>20.558280180865157</v>
      </c>
      <c r="H207" s="9">
        <v>5782.7424916264044</v>
      </c>
      <c r="I207" s="10">
        <v>116788.8474956398</v>
      </c>
      <c r="J207" s="13">
        <v>26.326585825571005</v>
      </c>
      <c r="K207" s="9">
        <v>7384.6493135904511</v>
      </c>
      <c r="L207" s="10">
        <v>112528.09486595065</v>
      </c>
      <c r="M207" s="13">
        <v>26.926744627162112</v>
      </c>
    </row>
    <row r="208" spans="1:13">
      <c r="A208" s="118" t="s">
        <v>204</v>
      </c>
      <c r="B208" s="119">
        <v>6343.4415054456149</v>
      </c>
      <c r="C208" s="120">
        <v>119937.97091927993</v>
      </c>
      <c r="D208" s="122">
        <v>25.779154871513001</v>
      </c>
      <c r="E208" s="119">
        <v>6204.7120377012016</v>
      </c>
      <c r="F208" s="120">
        <v>130705.35897096683</v>
      </c>
      <c r="G208" s="122">
        <v>22.457352066977343</v>
      </c>
      <c r="H208" s="119">
        <v>6006.3194761023606</v>
      </c>
      <c r="I208" s="120">
        <v>121304.23070374693</v>
      </c>
      <c r="J208" s="122">
        <v>26.558191624956326</v>
      </c>
      <c r="K208" s="119">
        <v>7656.8298489149047</v>
      </c>
      <c r="L208" s="120">
        <v>116675.61166722768</v>
      </c>
      <c r="M208" s="122">
        <v>27.596683273017504</v>
      </c>
    </row>
    <row r="209" spans="1:13">
      <c r="A209" s="15" t="s">
        <v>205</v>
      </c>
      <c r="B209" s="11">
        <v>6631.3669359855585</v>
      </c>
      <c r="C209" s="3">
        <v>125381.89152379334</v>
      </c>
      <c r="D209" s="14">
        <v>21.14075373551303</v>
      </c>
      <c r="E209" s="11">
        <v>6347.4118414529821</v>
      </c>
      <c r="F209" s="3">
        <v>133711.40163034113</v>
      </c>
      <c r="G209" s="14">
        <v>17.495805511674885</v>
      </c>
      <c r="H209" s="11">
        <v>6253.2970353118308</v>
      </c>
      <c r="I209" s="3">
        <v>126292.21426675834</v>
      </c>
      <c r="J209" s="14">
        <v>22.216300640400966</v>
      </c>
      <c r="K209" s="11">
        <v>8040.3426691643563</v>
      </c>
      <c r="L209" s="3">
        <v>122519.62201717292</v>
      </c>
      <c r="M209" s="14">
        <v>23.058618767374018</v>
      </c>
    </row>
    <row r="210" spans="1:13">
      <c r="A210" s="15" t="s">
        <v>206</v>
      </c>
      <c r="B210" s="11">
        <v>6862.9652346785715</v>
      </c>
      <c r="C210" s="3">
        <v>129760.81264882484</v>
      </c>
      <c r="D210" s="14">
        <v>17.080946177772116</v>
      </c>
      <c r="E210" s="11">
        <v>6457.3521818683957</v>
      </c>
      <c r="F210" s="3">
        <v>136027.34982778734</v>
      </c>
      <c r="G210" s="14">
        <v>13.822798329640982</v>
      </c>
      <c r="H210" s="11">
        <v>6441.3436772424975</v>
      </c>
      <c r="I210" s="3">
        <v>130090.02311235522</v>
      </c>
      <c r="J210" s="14">
        <v>17.303898207714358</v>
      </c>
      <c r="K210" s="11">
        <v>8306.8841746470061</v>
      </c>
      <c r="L210" s="3">
        <v>126581.21066424192</v>
      </c>
      <c r="M210" s="14">
        <v>18.314571550040586</v>
      </c>
    </row>
    <row r="211" spans="1:13">
      <c r="A211" s="16" t="s">
        <v>207</v>
      </c>
      <c r="B211" s="9">
        <v>7082.0282568753382</v>
      </c>
      <c r="C211" s="10">
        <v>133902.72431667423</v>
      </c>
      <c r="D211" s="13">
        <v>15.493120852746443</v>
      </c>
      <c r="E211" s="9">
        <v>6688.2905598152374</v>
      </c>
      <c r="F211" s="10">
        <v>140892.18213689449</v>
      </c>
      <c r="G211" s="13">
        <v>11.875050604364951</v>
      </c>
      <c r="H211" s="9">
        <v>6649.8973870345026</v>
      </c>
      <c r="I211" s="10">
        <v>134301.99475778433</v>
      </c>
      <c r="J211" s="13">
        <v>14.995564762978216</v>
      </c>
      <c r="K211" s="9">
        <v>8573.1109252949045</v>
      </c>
      <c r="L211" s="10">
        <v>130638.00304267308</v>
      </c>
      <c r="M211" s="13">
        <v>16.093677048648068</v>
      </c>
    </row>
    <row r="212" spans="1:13">
      <c r="A212" s="118" t="s">
        <v>208</v>
      </c>
      <c r="B212" s="119">
        <v>7416.3949528763269</v>
      </c>
      <c r="C212" s="120">
        <v>140224.72839394287</v>
      </c>
      <c r="D212" s="122">
        <v>16.914374421355049</v>
      </c>
      <c r="E212" s="119">
        <v>6997.9173961580145</v>
      </c>
      <c r="F212" s="120">
        <v>147414.62613515314</v>
      </c>
      <c r="G212" s="122">
        <v>12.783918957674789</v>
      </c>
      <c r="H212" s="119">
        <v>6934.2647110373491</v>
      </c>
      <c r="I212" s="120">
        <v>140045.10576156879</v>
      </c>
      <c r="J212" s="122">
        <v>15.449481810400682</v>
      </c>
      <c r="K212" s="119">
        <v>8971.5612186395447</v>
      </c>
      <c r="L212" s="120">
        <v>136709.63224330897</v>
      </c>
      <c r="M212" s="122">
        <v>17.170701134372987</v>
      </c>
    </row>
    <row r="213" spans="1:13">
      <c r="A213" s="15" t="s">
        <v>209</v>
      </c>
      <c r="B213" s="11">
        <v>7852.0678737112248</v>
      </c>
      <c r="C213" s="3">
        <v>148462.1695470702</v>
      </c>
      <c r="D213" s="14">
        <v>18.407983595379864</v>
      </c>
      <c r="E213" s="11">
        <v>7353.5841958504025</v>
      </c>
      <c r="F213" s="3">
        <v>154906.92496310515</v>
      </c>
      <c r="G213" s="14">
        <v>15.851694825069004</v>
      </c>
      <c r="H213" s="11">
        <v>7374.2507521836842</v>
      </c>
      <c r="I213" s="3">
        <v>148931.10798872268</v>
      </c>
      <c r="J213" s="14">
        <v>17.925803148993623</v>
      </c>
      <c r="K213" s="11">
        <v>9622.0966891903081</v>
      </c>
      <c r="L213" s="3">
        <v>146622.56297775576</v>
      </c>
      <c r="M213" s="14">
        <v>19.672719001046591</v>
      </c>
    </row>
    <row r="214" spans="1:13">
      <c r="A214" s="15" t="s">
        <v>210</v>
      </c>
      <c r="B214" s="11">
        <v>8117.5580018292439</v>
      </c>
      <c r="C214" s="3">
        <v>153481.89696762565</v>
      </c>
      <c r="D214" s="14">
        <v>18.280622504267001</v>
      </c>
      <c r="E214" s="11">
        <v>7729.0471373740475</v>
      </c>
      <c r="F214" s="3">
        <v>162816.23940895736</v>
      </c>
      <c r="G214" s="14">
        <v>19.693752480721823</v>
      </c>
      <c r="H214" s="11">
        <v>7624.0460557060969</v>
      </c>
      <c r="I214" s="3">
        <v>153975.99899855928</v>
      </c>
      <c r="J214" s="14">
        <v>18.361112800767504</v>
      </c>
      <c r="K214" s="11">
        <v>9941.1336237370742</v>
      </c>
      <c r="L214" s="3">
        <v>151484.08272119844</v>
      </c>
      <c r="M214" s="14">
        <v>19.673434885222946</v>
      </c>
    </row>
    <row r="215" spans="1:13">
      <c r="A215" s="16" t="s">
        <v>211</v>
      </c>
      <c r="B215" s="9">
        <v>8063.7455787711388</v>
      </c>
      <c r="C215" s="10">
        <v>152464.44408715086</v>
      </c>
      <c r="D215" s="13">
        <v>13.862092698412136</v>
      </c>
      <c r="E215" s="9">
        <v>7711.7269916678761</v>
      </c>
      <c r="F215" s="10">
        <v>162451.38188644883</v>
      </c>
      <c r="G215" s="13">
        <v>15.301913436621241</v>
      </c>
      <c r="H215" s="9">
        <v>7562.5781981644304</v>
      </c>
      <c r="I215" s="10">
        <v>152734.58798108576</v>
      </c>
      <c r="J215" s="13">
        <v>13.724735255455359</v>
      </c>
      <c r="K215" s="9">
        <v>9931.466374805872</v>
      </c>
      <c r="L215" s="10">
        <v>151336.77212341269</v>
      </c>
      <c r="M215" s="13">
        <v>15.844370396551708</v>
      </c>
    </row>
    <row r="216" spans="1:13">
      <c r="A216" s="118" t="s">
        <v>212</v>
      </c>
      <c r="B216" s="119">
        <f t="shared" ref="B216:B222" si="0">IF(C216="","",(C216/C$7)*100)</f>
        <v>8080.9749334157605</v>
      </c>
      <c r="C216" s="120">
        <v>152790.2063464151</v>
      </c>
      <c r="D216" s="122">
        <f t="shared" ref="D216:D221" si="1">IF(C216="","",100*(C216-C212)/C212)</f>
        <v>8.9609572408449765</v>
      </c>
      <c r="E216" s="119">
        <f t="shared" ref="E216:E221" si="2">IF(F216="","",(F216/F$7)*100)</f>
        <v>7669.7485219974997</v>
      </c>
      <c r="F216" s="120">
        <v>161567.0844502456</v>
      </c>
      <c r="G216" s="122">
        <f t="shared" ref="G216:G221" si="3">IF(F216="","",100*(F216-F212)/F212)</f>
        <v>9.6004437864375536</v>
      </c>
      <c r="H216" s="119">
        <f t="shared" ref="H216:H221" si="4">IF(I216="","",(I216/I$7)*100)</f>
        <v>7589.6422958459898</v>
      </c>
      <c r="I216" s="120">
        <v>153281.1772129797</v>
      </c>
      <c r="J216" s="122">
        <f t="shared" ref="J216:J223" si="5">IF(I216="","",100*(I216-I212)/I212)</f>
        <v>9.4512916959381226</v>
      </c>
      <c r="K216" s="119">
        <f t="shared" ref="K216:K222" si="6">IF(L216="","",(L216/L$7)*100)</f>
        <v>9959.7914752795441</v>
      </c>
      <c r="L216" s="120">
        <v>151768.39310605341</v>
      </c>
      <c r="M216" s="122">
        <f t="shared" ref="M216:M223" si="7">IF(L216="","",100*(L216-L212)/L212)</f>
        <v>11.015142543828668</v>
      </c>
    </row>
    <row r="217" spans="1:13">
      <c r="A217" s="15" t="s">
        <v>213</v>
      </c>
      <c r="B217" s="11">
        <f t="shared" si="0"/>
        <v>8329.7552500565507</v>
      </c>
      <c r="C217" s="3">
        <v>157493.99471696085</v>
      </c>
      <c r="D217" s="14">
        <f t="shared" si="1"/>
        <v>6.0835869484091685</v>
      </c>
      <c r="E217" s="11">
        <f t="shared" si="2"/>
        <v>7801.483392127835</v>
      </c>
      <c r="F217" s="3">
        <v>164342.14530476328</v>
      </c>
      <c r="G217" s="14">
        <f t="shared" si="3"/>
        <v>6.0908964166097546</v>
      </c>
      <c r="H217" s="11">
        <f t="shared" si="4"/>
        <v>7742.2966158022118</v>
      </c>
      <c r="I217" s="3">
        <v>156364.19917336165</v>
      </c>
      <c r="J217" s="14">
        <f t="shared" si="5"/>
        <v>4.990959434211562</v>
      </c>
      <c r="K217" s="11">
        <f t="shared" si="6"/>
        <v>10272.299816354418</v>
      </c>
      <c r="L217" s="3">
        <v>156530.42942728481</v>
      </c>
      <c r="M217" s="14">
        <f t="shared" si="7"/>
        <v>6.7573954842353796</v>
      </c>
    </row>
    <row r="218" spans="1:13">
      <c r="A218" s="15" t="s">
        <v>214</v>
      </c>
      <c r="B218" s="11">
        <f t="shared" si="0"/>
        <v>8336.7993590015049</v>
      </c>
      <c r="C218" s="3">
        <v>157627.180485769</v>
      </c>
      <c r="D218" s="14">
        <f t="shared" si="1"/>
        <v>2.7008289577094056</v>
      </c>
      <c r="E218" s="11">
        <f t="shared" si="2"/>
        <v>7846.2111325356291</v>
      </c>
      <c r="F218" s="3">
        <v>165284.3575025959</v>
      </c>
      <c r="G218" s="14">
        <f t="shared" si="3"/>
        <v>1.5158918438345601</v>
      </c>
      <c r="H218" s="11">
        <f t="shared" si="4"/>
        <v>7699.0483456178126</v>
      </c>
      <c r="I218" s="3">
        <v>155490.75276997604</v>
      </c>
      <c r="J218" s="14">
        <f t="shared" si="5"/>
        <v>0.98375966466756215</v>
      </c>
      <c r="K218" s="11">
        <f t="shared" si="6"/>
        <v>10174.385244777186</v>
      </c>
      <c r="L218" s="3">
        <v>155038.39646386105</v>
      </c>
      <c r="M218" s="14">
        <f t="shared" si="7"/>
        <v>2.3463281942329246</v>
      </c>
    </row>
    <row r="219" spans="1:13">
      <c r="A219" s="16" t="s">
        <v>215</v>
      </c>
      <c r="B219" s="9">
        <f t="shared" si="0"/>
        <v>8324.1052087086282</v>
      </c>
      <c r="C219" s="10">
        <v>157387.16713854019</v>
      </c>
      <c r="D219" s="13">
        <f t="shared" si="1"/>
        <v>3.2287679142918275</v>
      </c>
      <c r="E219" s="9">
        <f t="shared" si="2"/>
        <v>7926.6875754413804</v>
      </c>
      <c r="F219" s="10">
        <v>166979.6339787303</v>
      </c>
      <c r="G219" s="13">
        <f t="shared" si="3"/>
        <v>2.7874506450469321</v>
      </c>
      <c r="H219" s="9">
        <f t="shared" si="4"/>
        <v>7689.4484377164472</v>
      </c>
      <c r="I219" s="10">
        <v>155296.87206692068</v>
      </c>
      <c r="J219" s="13">
        <f t="shared" si="5"/>
        <v>1.6776056554735521</v>
      </c>
      <c r="K219" s="9">
        <f t="shared" si="6"/>
        <v>10118.89871318893</v>
      </c>
      <c r="L219" s="10">
        <v>154192.88661969619</v>
      </c>
      <c r="M219" s="13">
        <f t="shared" si="7"/>
        <v>1.8872574432566724</v>
      </c>
    </row>
    <row r="220" spans="1:13">
      <c r="A220" s="118" t="s">
        <v>216</v>
      </c>
      <c r="B220" s="119">
        <f t="shared" si="0"/>
        <v>8479.1636324496194</v>
      </c>
      <c r="C220" s="120">
        <v>160318.91841290306</v>
      </c>
      <c r="D220" s="122">
        <f t="shared" si="1"/>
        <v>4.9274834078163465</v>
      </c>
      <c r="E220" s="119">
        <f t="shared" si="2"/>
        <v>7920.8576062312313</v>
      </c>
      <c r="F220" s="120">
        <v>166856.8227646446</v>
      </c>
      <c r="G220" s="122">
        <f t="shared" si="3"/>
        <v>3.2740197871355226</v>
      </c>
      <c r="H220" s="119">
        <f t="shared" si="4"/>
        <v>7838.2937273311827</v>
      </c>
      <c r="I220" s="120">
        <v>158302.96646839738</v>
      </c>
      <c r="J220" s="122">
        <f t="shared" si="5"/>
        <v>3.2761943421402946</v>
      </c>
      <c r="K220" s="119">
        <f t="shared" si="6"/>
        <v>10354.901884770303</v>
      </c>
      <c r="L220" s="120">
        <v>157789.12879080369</v>
      </c>
      <c r="M220" s="122">
        <f t="shared" si="7"/>
        <v>3.9670550379637244</v>
      </c>
    </row>
    <row r="221" spans="1:13">
      <c r="A221" s="15" t="s">
        <v>217</v>
      </c>
      <c r="B221" s="11">
        <f t="shared" si="0"/>
        <v>8728.5908333008556</v>
      </c>
      <c r="C221" s="3">
        <v>165034.93768043967</v>
      </c>
      <c r="D221" s="14">
        <f t="shared" si="1"/>
        <v>4.7880828580359358</v>
      </c>
      <c r="E221" s="11">
        <f t="shared" si="2"/>
        <v>8197.6505227302205</v>
      </c>
      <c r="F221" s="3">
        <v>172687.60383744762</v>
      </c>
      <c r="G221" s="14">
        <f t="shared" si="3"/>
        <v>5.0781000316188845</v>
      </c>
      <c r="H221" s="11">
        <f t="shared" si="4"/>
        <v>8038.1790483441237</v>
      </c>
      <c r="I221" s="3">
        <v>162339.87046441672</v>
      </c>
      <c r="J221" s="14">
        <f t="shared" si="5"/>
        <v>3.821636488816611</v>
      </c>
      <c r="K221" s="11">
        <f t="shared" si="6"/>
        <v>10713.212124734129</v>
      </c>
      <c r="L221" s="3">
        <v>163249.09946265232</v>
      </c>
      <c r="M221" s="14">
        <f t="shared" si="7"/>
        <v>4.2922453224908743</v>
      </c>
    </row>
    <row r="222" spans="1:13">
      <c r="A222" s="15" t="s">
        <v>226</v>
      </c>
      <c r="B222" s="11">
        <f t="shared" si="0"/>
        <v>8909.7345480045824</v>
      </c>
      <c r="C222" s="3">
        <v>168459.89392346563</v>
      </c>
      <c r="D222" s="14">
        <f>IF(C222="","",100*(C222-C218)/C218)</f>
        <v>6.8723638932783127</v>
      </c>
      <c r="E222" s="11">
        <f>IF(F222="","",(F222/F$7)*100)</f>
        <v>8325.7340709461787</v>
      </c>
      <c r="F222" s="3">
        <v>175385.74777162517</v>
      </c>
      <c r="G222" s="14">
        <f>IF(F222="","",100*(F222-F218)/F218)</f>
        <v>6.1115222406153134</v>
      </c>
      <c r="H222" s="11">
        <f>IF(I222="","",(I222/I$7)*100)</f>
        <v>8214.8250107133827</v>
      </c>
      <c r="I222" s="3">
        <v>165907.43004185546</v>
      </c>
      <c r="J222" s="14">
        <f t="shared" si="5"/>
        <v>6.6992262152651927</v>
      </c>
      <c r="K222" s="11">
        <f t="shared" si="6"/>
        <v>10920.123883428983</v>
      </c>
      <c r="L222" s="3">
        <v>166402.04349866029</v>
      </c>
      <c r="M222" s="14">
        <f t="shared" si="7"/>
        <v>7.329569509220299</v>
      </c>
    </row>
    <row r="223" spans="1:13">
      <c r="A223" s="16" t="s">
        <v>227</v>
      </c>
      <c r="B223" s="9">
        <v>9100.3827881400666</v>
      </c>
      <c r="C223" s="10">
        <v>172064.55600816399</v>
      </c>
      <c r="D223" s="13">
        <f>IF(C223="","",100*(C223-C219)/C219)</f>
        <v>9.3256579532332609</v>
      </c>
      <c r="E223" s="9">
        <v>8590.5275443448973</v>
      </c>
      <c r="F223" s="10">
        <v>180963.7545805554</v>
      </c>
      <c r="G223" s="13">
        <f>IF(F223="","",100*(F223-F219)/F219)</f>
        <v>8.3747462301937841</v>
      </c>
      <c r="H223" s="9">
        <v>8371.1963967856136</v>
      </c>
      <c r="I223" s="10">
        <v>169065.52224241884</v>
      </c>
      <c r="J223" s="13">
        <f t="shared" si="5"/>
        <v>8.8660189946162973</v>
      </c>
      <c r="K223" s="9">
        <v>11176.046154908505</v>
      </c>
      <c r="L223" s="10">
        <v>170301.81509517436</v>
      </c>
      <c r="M223" s="13">
        <f t="shared" si="7"/>
        <v>10.447257865539212</v>
      </c>
    </row>
    <row r="224" spans="1:13">
      <c r="A224" s="118" t="s">
        <v>228</v>
      </c>
      <c r="B224" s="119">
        <v>9284.9397235804099</v>
      </c>
      <c r="C224" s="120">
        <v>175554.04737287393</v>
      </c>
      <c r="D224" s="122">
        <v>9.5030138119648697</v>
      </c>
      <c r="E224" s="119">
        <v>8754.8056876580213</v>
      </c>
      <c r="F224" s="120">
        <v>184424.35574340663</v>
      </c>
      <c r="G224" s="122">
        <v>10.528507427917072</v>
      </c>
      <c r="H224" s="119">
        <v>8528.7385770091059</v>
      </c>
      <c r="I224" s="120">
        <v>172247.25991911715</v>
      </c>
      <c r="J224" s="122">
        <v>8.8086115894129602</v>
      </c>
      <c r="K224" s="119">
        <v>11457.53172113576</v>
      </c>
      <c r="L224" s="120">
        <v>174591.12297625717</v>
      </c>
      <c r="M224" s="122">
        <v>10.648385167098244</v>
      </c>
    </row>
    <row r="225" spans="1:14">
      <c r="A225" s="15" t="s">
        <v>229</v>
      </c>
      <c r="B225" s="11">
        <v>9615.8349740139693</v>
      </c>
      <c r="C225" s="3">
        <v>181810.41544843017</v>
      </c>
      <c r="D225" s="14">
        <v>10.164803891690603</v>
      </c>
      <c r="E225" s="11">
        <v>9029.6308993403181</v>
      </c>
      <c r="F225" s="3">
        <v>190213.68613117354</v>
      </c>
      <c r="G225" s="14">
        <v>10.149010064569186</v>
      </c>
      <c r="H225" s="11">
        <v>8415.8445984372029</v>
      </c>
      <c r="I225" s="3">
        <v>169967.24180215935</v>
      </c>
      <c r="J225" s="14">
        <v>4.6983968361700006</v>
      </c>
      <c r="K225" s="11">
        <v>11897.910032985832</v>
      </c>
      <c r="L225" s="3">
        <v>181301.65591403298</v>
      </c>
      <c r="M225" s="14">
        <v>11.058288536232125</v>
      </c>
    </row>
    <row r="226" spans="1:14">
      <c r="A226" s="15" t="s">
        <v>230</v>
      </c>
      <c r="B226" s="11">
        <v>9738.5629406946446</v>
      </c>
      <c r="C226" s="3">
        <v>184130.88191542489</v>
      </c>
      <c r="D226" s="14">
        <v>9.3025037752183781</v>
      </c>
      <c r="E226" s="11">
        <v>9042.1052209713143</v>
      </c>
      <c r="F226" s="3">
        <v>190476.46394854708</v>
      </c>
      <c r="G226" s="14">
        <v>8.6043001604508742</v>
      </c>
      <c r="H226" s="11">
        <v>8536.2232434789312</v>
      </c>
      <c r="I226" s="3">
        <v>172398.42099401646</v>
      </c>
      <c r="J226" s="14">
        <v>3.9124172742133578</v>
      </c>
      <c r="K226" s="11">
        <v>12021.495390769322</v>
      </c>
      <c r="L226" s="3">
        <v>183184.86312864089</v>
      </c>
      <c r="M226" s="14">
        <v>10.085705245630423</v>
      </c>
    </row>
    <row r="227" spans="1:14">
      <c r="A227" s="16" t="s">
        <v>231</v>
      </c>
      <c r="B227" s="9">
        <v>9729.4673444988603</v>
      </c>
      <c r="C227" s="10">
        <v>183958.90786142173</v>
      </c>
      <c r="D227" s="13">
        <v>6.912726321563512</v>
      </c>
      <c r="E227" s="9">
        <v>9127.1730504319166</v>
      </c>
      <c r="F227" s="10">
        <v>192268.46027633292</v>
      </c>
      <c r="G227" s="13">
        <v>6.2469447110997418</v>
      </c>
      <c r="H227" s="9">
        <v>8504.2428469217193</v>
      </c>
      <c r="I227" s="10">
        <v>171752.54169681817</v>
      </c>
      <c r="J227" s="13">
        <v>1.5893361453948471</v>
      </c>
      <c r="K227" s="9">
        <v>12048.685884879947</v>
      </c>
      <c r="L227" s="10">
        <v>183599.19485528112</v>
      </c>
      <c r="M227" s="13">
        <v>7.8081256812650128</v>
      </c>
    </row>
    <row r="228" spans="1:14">
      <c r="A228" s="118" t="s">
        <v>232</v>
      </c>
      <c r="B228" s="119">
        <v>9486.3974525043795</v>
      </c>
      <c r="C228" s="120">
        <v>179363.08876032973</v>
      </c>
      <c r="D228" s="122">
        <v>2.1697257593642703</v>
      </c>
      <c r="E228" s="119">
        <v>9057.3710549740408</v>
      </c>
      <c r="F228" s="120">
        <v>190798.04636868095</v>
      </c>
      <c r="G228" s="122">
        <v>3.4559918073631049</v>
      </c>
      <c r="H228" s="119">
        <v>8309.1342240807244</v>
      </c>
      <c r="I228" s="120">
        <v>167812.10837628614</v>
      </c>
      <c r="J228" s="122">
        <v>-2.5748749471623764</v>
      </c>
      <c r="K228" s="119">
        <v>11721.789069316466</v>
      </c>
      <c r="L228" s="120">
        <v>178617.90538424198</v>
      </c>
      <c r="M228" s="122">
        <v>2.3064073014367477</v>
      </c>
      <c r="N228" s="5"/>
    </row>
    <row r="229" spans="1:14">
      <c r="A229" s="15" t="s">
        <v>233</v>
      </c>
      <c r="B229" s="11">
        <v>9229.9581628584619</v>
      </c>
      <c r="C229" s="3">
        <v>174514.48914169855</v>
      </c>
      <c r="D229" s="14">
        <v>-4.012930881179952</v>
      </c>
      <c r="E229" s="11">
        <v>8854.8962824120154</v>
      </c>
      <c r="F229" s="3">
        <v>186532.81412752616</v>
      </c>
      <c r="G229" s="14">
        <v>-1.9351246897707512</v>
      </c>
      <c r="H229" s="11">
        <v>8091.4608288441368</v>
      </c>
      <c r="I229" s="3">
        <v>163415.95464871559</v>
      </c>
      <c r="J229" s="14">
        <v>-3.8544410581595536</v>
      </c>
      <c r="K229" s="11">
        <v>11412.734426056786</v>
      </c>
      <c r="L229" s="3">
        <v>173908.49688850137</v>
      </c>
      <c r="M229" s="14">
        <v>-4.0778221182034837</v>
      </c>
    </row>
    <row r="230" spans="1:14">
      <c r="A230" s="15" t="s">
        <v>234</v>
      </c>
      <c r="B230" s="11">
        <v>8736.7101619671848</v>
      </c>
      <c r="C230" s="3">
        <v>165188.45305606507</v>
      </c>
      <c r="D230" s="14">
        <v>-10.28748065631949</v>
      </c>
      <c r="E230" s="11">
        <v>8336.0909763581458</v>
      </c>
      <c r="F230" s="3">
        <v>175603.92115847603</v>
      </c>
      <c r="G230" s="14">
        <v>-7.8080737545025674</v>
      </c>
      <c r="H230" s="11">
        <v>7645.2642144803231</v>
      </c>
      <c r="I230" s="3">
        <v>154404.52306180605</v>
      </c>
      <c r="J230" s="14">
        <v>-10.437391380072407</v>
      </c>
      <c r="K230" s="11">
        <v>10807.233837923903</v>
      </c>
      <c r="L230" s="3">
        <v>164681.81262369666</v>
      </c>
      <c r="M230" s="14">
        <v>-10.100752971030435</v>
      </c>
    </row>
    <row r="231" spans="1:14">
      <c r="A231" s="16" t="s">
        <v>235</v>
      </c>
      <c r="B231" s="9">
        <v>8294.5090983979208</v>
      </c>
      <c r="C231" s="10">
        <v>156827.58171243957</v>
      </c>
      <c r="D231" s="13">
        <v>-14.748579704235082</v>
      </c>
      <c r="E231" s="9">
        <v>7806.9563929063734</v>
      </c>
      <c r="F231" s="10">
        <v>164457.43680049435</v>
      </c>
      <c r="G231" s="13">
        <v>-14.4646830977207</v>
      </c>
      <c r="H231" s="9">
        <v>7254.4558224986122</v>
      </c>
      <c r="I231" s="10">
        <v>146511.71757076791</v>
      </c>
      <c r="J231" s="13">
        <v>-14.696041104652751</v>
      </c>
      <c r="K231" s="9">
        <v>10251.737414236024</v>
      </c>
      <c r="L231" s="10">
        <v>156217.09729220398</v>
      </c>
      <c r="M231" s="13">
        <v>-14.914061896981957</v>
      </c>
    </row>
    <row r="232" spans="1:14">
      <c r="A232" s="118" t="s">
        <v>236</v>
      </c>
      <c r="B232" s="119">
        <v>7918.0190516311523</v>
      </c>
      <c r="C232" s="120">
        <v>149709.13469251405</v>
      </c>
      <c r="D232" s="122">
        <v>-16.532918937095339</v>
      </c>
      <c r="E232" s="119">
        <v>7580.708724352512</v>
      </c>
      <c r="F232" s="120">
        <v>159691.4166282459</v>
      </c>
      <c r="G232" s="122">
        <v>-16.303431996534911</v>
      </c>
      <c r="H232" s="119">
        <v>6929.9600981239419</v>
      </c>
      <c r="I232" s="120">
        <v>139958.1693673234</v>
      </c>
      <c r="J232" s="122">
        <v>-16.598289169042367</v>
      </c>
      <c r="K232" s="119">
        <v>9682.0896998429962</v>
      </c>
      <c r="L232" s="120">
        <v>147536.74304336772</v>
      </c>
      <c r="M232" s="122">
        <v>-17.400921970287701</v>
      </c>
    </row>
    <row r="233" spans="1:14">
      <c r="A233" s="15" t="s">
        <v>237</v>
      </c>
      <c r="B233" s="11">
        <v>8148.4529636284306</v>
      </c>
      <c r="C233" s="3">
        <v>154066.04029528811</v>
      </c>
      <c r="D233" s="14">
        <v>-11.71733587679768</v>
      </c>
      <c r="E233" s="11">
        <v>7497.2703943566803</v>
      </c>
      <c r="F233" s="3">
        <v>157933.74652078934</v>
      </c>
      <c r="G233" s="14">
        <v>-15.331923093801933</v>
      </c>
      <c r="H233" s="11">
        <v>7106.8998255952565</v>
      </c>
      <c r="I233" s="3">
        <v>143531.66185423432</v>
      </c>
      <c r="J233" s="14">
        <v>-12.167901743269322</v>
      </c>
      <c r="K233" s="11">
        <v>10084.678279868425</v>
      </c>
      <c r="L233" s="3">
        <v>153671.43190959145</v>
      </c>
      <c r="M233" s="14">
        <v>-11.636616577673362</v>
      </c>
    </row>
    <row r="234" spans="1:14">
      <c r="A234" s="15" t="s">
        <v>238</v>
      </c>
      <c r="B234" s="11">
        <v>8470.6882956898316</v>
      </c>
      <c r="C234" s="3">
        <v>160158.67185069327</v>
      </c>
      <c r="D234" s="14">
        <v>-3.0448745734453344</v>
      </c>
      <c r="E234" s="11">
        <v>7763.1378254746805</v>
      </c>
      <c r="F234" s="3">
        <v>163534.37678562946</v>
      </c>
      <c r="G234" s="14">
        <v>-6.8731633628808666</v>
      </c>
      <c r="H234" s="11">
        <v>7383.017136084155</v>
      </c>
      <c r="I234" s="3">
        <v>149108.15475743543</v>
      </c>
      <c r="J234" s="14">
        <v>-3.4301898670743904</v>
      </c>
      <c r="K234" s="11">
        <v>10474.7237343448</v>
      </c>
      <c r="L234" s="3">
        <v>159614.98725521559</v>
      </c>
      <c r="M234" s="14">
        <v>-3.0767364578740333</v>
      </c>
    </row>
    <row r="235" spans="1:14">
      <c r="A235" s="16" t="s">
        <v>239</v>
      </c>
      <c r="B235" s="9">
        <v>8574.2156279662086</v>
      </c>
      <c r="C235" s="10">
        <v>162116.10428815728</v>
      </c>
      <c r="D235" s="13">
        <v>3.3721890741226832</v>
      </c>
      <c r="E235" s="9">
        <v>7805.8022672873076</v>
      </c>
      <c r="F235" s="10">
        <v>164433.12456772337</v>
      </c>
      <c r="G235" s="13">
        <v>-1.4783297881797629E-2</v>
      </c>
      <c r="H235" s="9">
        <v>7464.0993648741687</v>
      </c>
      <c r="I235" s="10">
        <v>150745.69958438832</v>
      </c>
      <c r="J235" s="13">
        <v>2.8898589708876452</v>
      </c>
      <c r="K235" s="9">
        <v>10670.763916921374</v>
      </c>
      <c r="L235" s="10">
        <v>162602.26902388627</v>
      </c>
      <c r="M235" s="13">
        <v>4.0873706158672443</v>
      </c>
    </row>
    <row r="236" spans="1:14">
      <c r="A236" s="118" t="s">
        <v>240</v>
      </c>
      <c r="B236" s="119">
        <v>8614.9850359951852</v>
      </c>
      <c r="C236" s="120">
        <v>162886.94769711408</v>
      </c>
      <c r="D236" s="122">
        <v>8.8022771834636497</v>
      </c>
      <c r="E236" s="119">
        <v>7991.5333709243114</v>
      </c>
      <c r="F236" s="120">
        <v>168345.64305777443</v>
      </c>
      <c r="G236" s="122">
        <v>5.4193435140444395</v>
      </c>
      <c r="H236" s="119">
        <v>7507.3820299665213</v>
      </c>
      <c r="I236" s="120">
        <v>151619.84063078547</v>
      </c>
      <c r="J236" s="122">
        <v>8.3322547845390549</v>
      </c>
      <c r="K236" s="119">
        <v>10663.914950765758</v>
      </c>
      <c r="L236" s="120">
        <v>162497.90372763929</v>
      </c>
      <c r="M236" s="122">
        <v>10.140633699548193</v>
      </c>
    </row>
    <row r="237" spans="1:14">
      <c r="A237" s="15" t="s">
        <v>241</v>
      </c>
      <c r="B237" s="11">
        <v>8923.443805737239</v>
      </c>
      <c r="C237" s="3">
        <v>168719.1003107008</v>
      </c>
      <c r="D237" s="14">
        <v>9.510895449333379</v>
      </c>
      <c r="E237" s="11">
        <v>8027.2598391945749</v>
      </c>
      <c r="F237" s="3">
        <v>169098.23896096155</v>
      </c>
      <c r="G237" s="14">
        <v>7.0690987114033863</v>
      </c>
      <c r="H237" s="11">
        <v>7745.716098714699</v>
      </c>
      <c r="I237" s="3">
        <v>156433.25939331067</v>
      </c>
      <c r="J237" s="14">
        <v>8.9886770433820757</v>
      </c>
      <c r="K237" s="11">
        <v>11161.469088622287</v>
      </c>
      <c r="L237" s="3">
        <v>170079.68816290365</v>
      </c>
      <c r="M237" s="14">
        <v>10.677492914210342</v>
      </c>
    </row>
    <row r="238" spans="1:14">
      <c r="A238" s="15" t="s">
        <v>242</v>
      </c>
      <c r="B238" s="11">
        <v>8851.2443800364617</v>
      </c>
      <c r="C238" s="3">
        <v>167353.997059941</v>
      </c>
      <c r="D238" s="14">
        <v>4.4926229258166694</v>
      </c>
      <c r="E238" s="11">
        <v>8160.4342848535734</v>
      </c>
      <c r="F238" s="3">
        <v>171903.6251932077</v>
      </c>
      <c r="G238" s="14">
        <v>5.1177303341848104</v>
      </c>
      <c r="H238" s="11">
        <v>7664.4983238426148</v>
      </c>
      <c r="I238" s="3">
        <v>154792.97706408607</v>
      </c>
      <c r="J238" s="14">
        <v>3.8125495657152535</v>
      </c>
      <c r="K238" s="11">
        <v>11118.255484286885</v>
      </c>
      <c r="L238" s="3">
        <v>169421.19452811391</v>
      </c>
      <c r="M238" s="14">
        <v>6.1436632245684626</v>
      </c>
    </row>
    <row r="239" spans="1:14">
      <c r="A239" s="16" t="s">
        <v>243</v>
      </c>
      <c r="B239" s="9">
        <v>8619.4468066949776</v>
      </c>
      <c r="C239" s="10">
        <v>162971.30816989226</v>
      </c>
      <c r="D239" s="13">
        <v>0.52752555675460766</v>
      </c>
      <c r="E239" s="9">
        <v>7946.4055012203826</v>
      </c>
      <c r="F239" s="10">
        <v>167395.00193641271</v>
      </c>
      <c r="G239" s="13">
        <v>1.8012656370033657</v>
      </c>
      <c r="H239" s="9">
        <v>7518.2951525257376</v>
      </c>
      <c r="I239" s="10">
        <v>151840.2431488148</v>
      </c>
      <c r="J239" s="13">
        <v>0.72608609561942961</v>
      </c>
      <c r="K239" s="9">
        <v>10689.798074728635</v>
      </c>
      <c r="L239" s="10">
        <v>162892.31360480998</v>
      </c>
      <c r="M239" s="13">
        <v>0.17837671187792956</v>
      </c>
    </row>
    <row r="240" spans="1:14">
      <c r="A240" s="118" t="s">
        <v>244</v>
      </c>
      <c r="B240" s="119">
        <v>8588.1127264825191</v>
      </c>
      <c r="C240" s="120">
        <v>162378.8622557811</v>
      </c>
      <c r="D240" s="122">
        <v>-0.31192520242797928</v>
      </c>
      <c r="E240" s="119">
        <v>7964.6429250956007</v>
      </c>
      <c r="F240" s="120">
        <v>167779.18238182773</v>
      </c>
      <c r="G240" s="122">
        <v>-0.33648668635415502</v>
      </c>
      <c r="H240" s="119">
        <v>7485.4350806770753</v>
      </c>
      <c r="I240" s="120">
        <v>151176.59784117981</v>
      </c>
      <c r="J240" s="122">
        <v>-0.29233825056248197</v>
      </c>
      <c r="K240" s="119">
        <v>10663.45987431536</v>
      </c>
      <c r="L240" s="120">
        <v>162490.96922285686</v>
      </c>
      <c r="M240" s="122">
        <v>-4.2674426090164187E-3</v>
      </c>
    </row>
    <row r="241" spans="1:13">
      <c r="A241" s="15" t="s">
        <v>245</v>
      </c>
      <c r="B241" s="11">
        <v>8820.0277017723274</v>
      </c>
      <c r="C241" s="3">
        <v>166763.77091115</v>
      </c>
      <c r="D241" s="14">
        <v>-1.1589259283329554</v>
      </c>
      <c r="E241" s="11">
        <v>8140.0093656865592</v>
      </c>
      <c r="F241" s="3">
        <v>171473.36406659035</v>
      </c>
      <c r="G241" s="14">
        <v>1.4045829928347919</v>
      </c>
      <c r="H241" s="11">
        <v>7648.4664101470953</v>
      </c>
      <c r="I241" s="3">
        <v>154469.194926742</v>
      </c>
      <c r="J241" s="14">
        <v>-1.2555286990668284</v>
      </c>
      <c r="K241" s="11">
        <v>11043.243768256665</v>
      </c>
      <c r="L241" s="3">
        <v>168278.15778539793</v>
      </c>
      <c r="M241" s="14">
        <v>-1.0592272345773621</v>
      </c>
    </row>
    <row r="242" spans="1:13">
      <c r="A242" s="15" t="s">
        <v>246</v>
      </c>
      <c r="B242" s="11">
        <v>8811.1940411203122</v>
      </c>
      <c r="C242" s="3">
        <v>166596.74937662765</v>
      </c>
      <c r="D242" s="14">
        <v>-0.45248257981082607</v>
      </c>
      <c r="E242" s="11">
        <v>8082.5461401092707</v>
      </c>
      <c r="F242" s="3">
        <v>170262.87251096746</v>
      </c>
      <c r="G242" s="14">
        <v>-0.95446078021691028</v>
      </c>
      <c r="H242" s="11">
        <v>7630.3341565631999</v>
      </c>
      <c r="I242" s="3">
        <v>154102.99411430251</v>
      </c>
      <c r="J242" s="14">
        <v>-0.44574564225733515</v>
      </c>
      <c r="K242" s="11">
        <v>11083.739991261851</v>
      </c>
      <c r="L242" s="3">
        <v>168895.24366592223</v>
      </c>
      <c r="M242" s="14">
        <v>-0.310439826408141</v>
      </c>
    </row>
    <row r="243" spans="1:13">
      <c r="A243" s="16" t="s">
        <v>247</v>
      </c>
      <c r="B243" s="9">
        <v>8715.3566794828221</v>
      </c>
      <c r="C243" s="10">
        <v>164784.71427183633</v>
      </c>
      <c r="D243" s="13">
        <v>1.1127149449237126</v>
      </c>
      <c r="E243" s="9">
        <v>8198.5477667392861</v>
      </c>
      <c r="F243" s="10">
        <v>172706.50473076495</v>
      </c>
      <c r="G243" s="13">
        <v>3.1730354747209781</v>
      </c>
      <c r="H243" s="9">
        <v>7547.6115074457557</v>
      </c>
      <c r="I243" s="10">
        <v>152432.31919384701</v>
      </c>
      <c r="J243" s="13">
        <v>0.38993354643928846</v>
      </c>
      <c r="K243" s="9">
        <v>10900.783278826544</v>
      </c>
      <c r="L243" s="10">
        <v>166107.32924791545</v>
      </c>
      <c r="M243" s="13">
        <v>1.9737061694054845</v>
      </c>
    </row>
    <row r="244" spans="1:13">
      <c r="A244" s="118" t="s">
        <v>248</v>
      </c>
      <c r="B244" s="119">
        <v>8606.2551355664582</v>
      </c>
      <c r="C244" s="120">
        <v>162721.88799839217</v>
      </c>
      <c r="D244" s="122">
        <v>0.21125024393305811</v>
      </c>
      <c r="E244" s="119">
        <v>8214.615594121422</v>
      </c>
      <c r="F244" s="120">
        <v>173044.9815421149</v>
      </c>
      <c r="G244" s="122">
        <v>3.138529515719886</v>
      </c>
      <c r="H244" s="119">
        <v>7453.5233836878051</v>
      </c>
      <c r="I244" s="120">
        <v>150532.10600734776</v>
      </c>
      <c r="J244" s="122">
        <v>-0.42631719660018708</v>
      </c>
      <c r="K244" s="119">
        <v>10751.985768401517</v>
      </c>
      <c r="L244" s="120">
        <v>163839.93649060334</v>
      </c>
      <c r="M244" s="122">
        <v>0.83017983965396347</v>
      </c>
    </row>
    <row r="245" spans="1:13">
      <c r="A245" s="15" t="s">
        <v>249</v>
      </c>
      <c r="B245" s="11">
        <v>8724.3537201225136</v>
      </c>
      <c r="C245" s="3">
        <v>164954.82489675129</v>
      </c>
      <c r="D245" s="14">
        <v>-1.084735614045629</v>
      </c>
      <c r="E245" s="11">
        <v>8340.522547105902</v>
      </c>
      <c r="F245" s="3">
        <v>175697.27441030642</v>
      </c>
      <c r="G245" s="14">
        <v>2.4633040628256082</v>
      </c>
      <c r="H245" s="11">
        <v>7529.1395877798959</v>
      </c>
      <c r="I245" s="3">
        <v>152059.25845114031</v>
      </c>
      <c r="J245" s="14">
        <v>-1.5601405035771794</v>
      </c>
      <c r="K245" s="11">
        <v>10987.114396161394</v>
      </c>
      <c r="L245" s="3">
        <v>167422.85226719559</v>
      </c>
      <c r="M245" s="14">
        <v>-0.50826888614569554</v>
      </c>
    </row>
    <row r="246" spans="1:13">
      <c r="A246" s="15" t="s">
        <v>250</v>
      </c>
      <c r="B246" s="11">
        <v>8669.111644982524</v>
      </c>
      <c r="C246" s="3">
        <v>163910.34101588427</v>
      </c>
      <c r="D246" s="14">
        <v>-1.6125214752360921</v>
      </c>
      <c r="E246" s="11">
        <v>8167.4946806132357</v>
      </c>
      <c r="F246" s="3">
        <v>172052.35595728448</v>
      </c>
      <c r="G246" s="14">
        <v>1.0510121319618622</v>
      </c>
      <c r="H246" s="11">
        <v>7494.5058504905928</v>
      </c>
      <c r="I246" s="3">
        <v>151359.79201832897</v>
      </c>
      <c r="J246" s="14">
        <v>-1.7801095376114682</v>
      </c>
      <c r="K246" s="11">
        <v>10916.770521201406</v>
      </c>
      <c r="L246" s="3">
        <v>166350.9445978404</v>
      </c>
      <c r="M246" s="14">
        <v>-1.5064361866308689</v>
      </c>
    </row>
    <row r="247" spans="1:13">
      <c r="A247" s="21" t="s">
        <v>251</v>
      </c>
      <c r="B247" s="9">
        <v>8616.944395866265</v>
      </c>
      <c r="C247" s="10">
        <v>162923.99409330709</v>
      </c>
      <c r="D247" s="13">
        <v>-1.1291825135307838</v>
      </c>
      <c r="E247" s="9">
        <v>8228.4560871533722</v>
      </c>
      <c r="F247" s="10">
        <v>173336.5384425938</v>
      </c>
      <c r="G247" s="13">
        <v>0.36480022151511576</v>
      </c>
      <c r="H247" s="9">
        <v>7442.1237231812756</v>
      </c>
      <c r="I247" s="10">
        <v>150301.87732012416</v>
      </c>
      <c r="J247" s="13">
        <v>-1.3976313454980558</v>
      </c>
      <c r="K247" s="9">
        <v>10846.211856485781</v>
      </c>
      <c r="L247" s="10">
        <v>165275.76393866914</v>
      </c>
      <c r="M247" s="13">
        <v>-0.50061927610984036</v>
      </c>
    </row>
    <row r="248" spans="1:13">
      <c r="A248" s="118" t="s">
        <v>252</v>
      </c>
      <c r="B248" s="119">
        <v>8623.9099354292557</v>
      </c>
      <c r="C248" s="120">
        <v>163055.69431956849</v>
      </c>
      <c r="D248" s="122">
        <v>0.20513916430199006</v>
      </c>
      <c r="E248" s="119">
        <v>8262.9997363828297</v>
      </c>
      <c r="F248" s="120">
        <v>174064.2176717456</v>
      </c>
      <c r="G248" s="122">
        <v>0.58900068672760053</v>
      </c>
      <c r="H248" s="119">
        <v>7478.0755726903508</v>
      </c>
      <c r="I248" s="120">
        <v>151027.96447956134</v>
      </c>
      <c r="J248" s="122">
        <v>0.32940379654914403</v>
      </c>
      <c r="K248" s="119">
        <v>10789.113862312028</v>
      </c>
      <c r="L248" s="120">
        <v>164405.69845116997</v>
      </c>
      <c r="M248" s="122">
        <v>0.34531383048910902</v>
      </c>
    </row>
    <row r="249" spans="1:13">
      <c r="A249" s="15" t="s">
        <v>487</v>
      </c>
      <c r="B249" s="11">
        <v>8848.0904583940865</v>
      </c>
      <c r="C249" s="3">
        <v>167294.36460933823</v>
      </c>
      <c r="D249" s="14">
        <v>1.4182911679311607</v>
      </c>
      <c r="E249" s="11">
        <v>8327.3243589102567</v>
      </c>
      <c r="F249" s="3">
        <v>175419.24798210213</v>
      </c>
      <c r="G249" s="14">
        <v>-0.15824174230216898</v>
      </c>
      <c r="H249" s="11">
        <v>7659.6741619821187</v>
      </c>
      <c r="I249" s="3">
        <v>154695.5478071832</v>
      </c>
      <c r="J249" s="14">
        <v>1.7337249851773975</v>
      </c>
      <c r="K249" s="11">
        <v>11129.9877047752</v>
      </c>
      <c r="L249" s="3">
        <v>169599.97138860309</v>
      </c>
      <c r="M249" s="14">
        <v>1.300371539443715</v>
      </c>
    </row>
    <row r="250" spans="1:13">
      <c r="A250" s="15" t="s">
        <v>488</v>
      </c>
      <c r="B250" s="11">
        <v>9039.7000000000007</v>
      </c>
      <c r="C250" s="3">
        <v>170918</v>
      </c>
      <c r="D250" s="14">
        <v>4.3</v>
      </c>
      <c r="E250" s="11">
        <v>8505.1</v>
      </c>
      <c r="F250" s="3">
        <v>179164</v>
      </c>
      <c r="G250" s="14">
        <v>4.0999999999999996</v>
      </c>
      <c r="H250" s="11">
        <v>7805.4</v>
      </c>
      <c r="I250" s="3">
        <v>157639</v>
      </c>
      <c r="J250" s="14">
        <v>4.0999999999999996</v>
      </c>
      <c r="K250" s="11">
        <v>11409.3</v>
      </c>
      <c r="L250" s="3">
        <v>173856</v>
      </c>
      <c r="M250" s="14">
        <v>4.5</v>
      </c>
    </row>
    <row r="251" spans="1:13">
      <c r="A251" s="21"/>
      <c r="B251" s="9"/>
      <c r="C251" s="10"/>
      <c r="D251" s="13"/>
      <c r="E251" s="9"/>
      <c r="F251" s="10"/>
      <c r="G251" s="13"/>
      <c r="H251" s="9"/>
      <c r="I251" s="10"/>
      <c r="J251" s="13"/>
      <c r="K251" s="9"/>
      <c r="L251" s="10"/>
      <c r="M251" s="13"/>
    </row>
  </sheetData>
  <mergeCells count="4">
    <mergeCell ref="B4:D4"/>
    <mergeCell ref="E4:G4"/>
    <mergeCell ref="H4:J4"/>
    <mergeCell ref="K4:M4"/>
  </mergeCells>
  <phoneticPr fontId="3" type="noConversion"/>
  <pageMargins left="0.74803149606299213" right="0.74803149606299213" top="0.49" bottom="0.47" header="0.37" footer="0.28999999999999998"/>
  <pageSetup paperSize="9" scale="70" fitToHeight="4" orientation="portrait" r:id="rId1"/>
  <headerFooter alignWithMargins="0">
    <oddFooter>&amp;L&amp;"Tahoma,Regular"www.nationwide.co.uk/hpi&amp;C&amp;"Tahoma,Regular"&amp;P</oddFooter>
  </headerFooter>
  <rowBreaks count="2" manualBreakCount="2">
    <brk id="83" max="12" man="1"/>
    <brk id="163" max="12" man="1"/>
  </rowBreaks>
  <drawing r:id="rId2"/>
</worksheet>
</file>

<file path=xl/worksheets/sheet3.xml><?xml version="1.0" encoding="utf-8"?>
<worksheet xmlns="http://schemas.openxmlformats.org/spreadsheetml/2006/main" xmlns:r="http://schemas.openxmlformats.org/officeDocument/2006/relationships">
  <dimension ref="A3:O125"/>
  <sheetViews>
    <sheetView workbookViewId="0">
      <selection sqref="A1:IV65536"/>
    </sheetView>
  </sheetViews>
  <sheetFormatPr defaultRowHeight="12.75"/>
  <cols>
    <col min="1" max="16384" width="9.140625" style="2"/>
  </cols>
  <sheetData>
    <row r="3" spans="1:15">
      <c r="B3" s="38"/>
      <c r="C3" s="39"/>
      <c r="D3" s="39"/>
      <c r="E3" s="39"/>
      <c r="F3" s="39"/>
      <c r="G3" s="39"/>
      <c r="H3" s="39"/>
      <c r="I3" s="39"/>
      <c r="J3" s="39"/>
      <c r="K3" s="39"/>
      <c r="L3" s="39"/>
      <c r="M3" s="39"/>
      <c r="N3" s="39"/>
      <c r="O3" s="39"/>
    </row>
    <row r="4" spans="1:15" ht="26.25" customHeight="1">
      <c r="B4" s="24" t="s">
        <v>256</v>
      </c>
      <c r="C4" s="24" t="s">
        <v>257</v>
      </c>
      <c r="D4" s="24" t="s">
        <v>258</v>
      </c>
      <c r="E4" s="24" t="s">
        <v>259</v>
      </c>
      <c r="F4" s="24" t="s">
        <v>260</v>
      </c>
      <c r="G4" s="24" t="s">
        <v>261</v>
      </c>
      <c r="H4" s="24" t="s">
        <v>262</v>
      </c>
      <c r="I4" s="24" t="s">
        <v>263</v>
      </c>
      <c r="J4" s="24" t="s">
        <v>264</v>
      </c>
      <c r="K4" s="24" t="s">
        <v>265</v>
      </c>
      <c r="L4" s="24" t="s">
        <v>266</v>
      </c>
      <c r="M4" s="24" t="s">
        <v>267</v>
      </c>
      <c r="N4" s="24" t="s">
        <v>268</v>
      </c>
      <c r="O4" s="24" t="s">
        <v>269</v>
      </c>
    </row>
    <row r="5" spans="1:15">
      <c r="A5" s="25" t="s">
        <v>281</v>
      </c>
      <c r="B5" s="22">
        <v>2.9190299364050132</v>
      </c>
      <c r="C5" s="22">
        <v>2.6483181815031887</v>
      </c>
      <c r="D5" s="22">
        <v>2.4035568717369897</v>
      </c>
      <c r="E5" s="22">
        <v>2.2530614502318658</v>
      </c>
      <c r="F5" s="22">
        <v>2.4950016357271063</v>
      </c>
      <c r="G5" s="22">
        <v>2.8343477078197297</v>
      </c>
      <c r="H5" s="22">
        <v>2.958957345714885</v>
      </c>
      <c r="I5" s="22">
        <v>3.0606256700938168</v>
      </c>
      <c r="J5" s="22">
        <v>3.6848215900227554</v>
      </c>
      <c r="K5" s="22">
        <v>3.2371502720725247</v>
      </c>
      <c r="L5" s="22">
        <v>2.5242511372752103</v>
      </c>
      <c r="M5" s="22">
        <v>2.5127154080560024</v>
      </c>
      <c r="N5" s="22">
        <v>2.6153014576832034</v>
      </c>
      <c r="O5" s="22">
        <v>2.724078217666007</v>
      </c>
    </row>
    <row r="6" spans="1:15">
      <c r="A6" s="25" t="s">
        <v>282</v>
      </c>
      <c r="B6" s="22">
        <v>2.9967626720972129</v>
      </c>
      <c r="C6" s="22">
        <v>2.6618476717741233</v>
      </c>
      <c r="D6" s="22">
        <v>2.4327124059861935</v>
      </c>
      <c r="E6" s="22">
        <v>2.3343561001049875</v>
      </c>
      <c r="F6" s="22">
        <v>2.4790324165628501</v>
      </c>
      <c r="G6" s="22">
        <v>2.8608626585710217</v>
      </c>
      <c r="H6" s="22">
        <v>2.9699228516898493</v>
      </c>
      <c r="I6" s="22">
        <v>3.0964228860654637</v>
      </c>
      <c r="J6" s="22">
        <v>3.7097751080347523</v>
      </c>
      <c r="K6" s="22">
        <v>3.2347559339046983</v>
      </c>
      <c r="L6" s="22">
        <v>2.6130301867689671</v>
      </c>
      <c r="M6" s="22">
        <v>2.5591387702789863</v>
      </c>
      <c r="N6" s="22">
        <v>2.4988022726429944</v>
      </c>
      <c r="O6" s="22">
        <v>2.750730154828001</v>
      </c>
    </row>
    <row r="7" spans="1:15">
      <c r="A7" s="25" t="s">
        <v>283</v>
      </c>
      <c r="B7" s="22">
        <v>3.0667298952353717</v>
      </c>
      <c r="C7" s="22">
        <v>2.7007098108808356</v>
      </c>
      <c r="D7" s="22">
        <v>2.3813094378499993</v>
      </c>
      <c r="E7" s="22">
        <v>2.2769658740657399</v>
      </c>
      <c r="F7" s="22">
        <v>2.4565757266589077</v>
      </c>
      <c r="G7" s="22">
        <v>2.9557442262729432</v>
      </c>
      <c r="H7" s="22">
        <v>2.9389321641978277</v>
      </c>
      <c r="I7" s="22">
        <v>3.1153412828984819</v>
      </c>
      <c r="J7" s="22">
        <v>3.7251898553611626</v>
      </c>
      <c r="K7" s="22">
        <v>3.2250508465049266</v>
      </c>
      <c r="L7" s="22">
        <v>2.6453433256912295</v>
      </c>
      <c r="M7" s="22">
        <v>2.5591122235864296</v>
      </c>
      <c r="N7" s="22">
        <v>2.5836907782737182</v>
      </c>
      <c r="O7" s="22">
        <v>2.750892245916881</v>
      </c>
    </row>
    <row r="8" spans="1:15">
      <c r="A8" s="25" t="s">
        <v>284</v>
      </c>
      <c r="B8" s="22">
        <v>3.0437224281606001</v>
      </c>
      <c r="C8" s="22">
        <v>2.6275321885058518</v>
      </c>
      <c r="D8" s="22">
        <v>2.3352110572143188</v>
      </c>
      <c r="E8" s="22">
        <v>2.2779522685886819</v>
      </c>
      <c r="F8" s="22">
        <v>2.4109835152128585</v>
      </c>
      <c r="G8" s="22">
        <v>2.8211547017748306</v>
      </c>
      <c r="H8" s="22">
        <v>2.9384825373775332</v>
      </c>
      <c r="I8" s="22">
        <v>3.171754905073441</v>
      </c>
      <c r="J8" s="22">
        <v>3.7725227821216967</v>
      </c>
      <c r="K8" s="22">
        <v>3.2317575873821021</v>
      </c>
      <c r="L8" s="22">
        <v>2.5984736889937134</v>
      </c>
      <c r="M8" s="22">
        <v>2.5655818295404447</v>
      </c>
      <c r="N8" s="22">
        <v>2.484163423298273</v>
      </c>
      <c r="O8" s="22">
        <v>2.7323885519434907</v>
      </c>
    </row>
    <row r="9" spans="1:15">
      <c r="A9" s="25" t="s">
        <v>285</v>
      </c>
      <c r="B9" s="22">
        <v>3.0405038077083884</v>
      </c>
      <c r="C9" s="22">
        <v>2.6819853832800322</v>
      </c>
      <c r="D9" s="22">
        <v>2.4080954908852741</v>
      </c>
      <c r="E9" s="22">
        <v>2.3031475193276449</v>
      </c>
      <c r="F9" s="22">
        <v>2.4495091563560436</v>
      </c>
      <c r="G9" s="22">
        <v>2.8609843022107726</v>
      </c>
      <c r="H9" s="22">
        <v>3.0297822998364023</v>
      </c>
      <c r="I9" s="22">
        <v>3.1893306036888154</v>
      </c>
      <c r="J9" s="22">
        <v>3.8828349791438095</v>
      </c>
      <c r="K9" s="22">
        <v>3.3835346042520653</v>
      </c>
      <c r="L9" s="22">
        <v>2.7156609098379323</v>
      </c>
      <c r="M9" s="22">
        <v>2.6233715822185069</v>
      </c>
      <c r="N9" s="22">
        <v>2.5416959690640795</v>
      </c>
      <c r="O9" s="22">
        <v>2.7934666087328699</v>
      </c>
    </row>
    <row r="10" spans="1:15">
      <c r="A10" s="25" t="s">
        <v>286</v>
      </c>
      <c r="B10" s="22">
        <v>3.1597311802128445</v>
      </c>
      <c r="C10" s="22">
        <v>2.7554973315752935</v>
      </c>
      <c r="D10" s="22">
        <v>2.4218534586474951</v>
      </c>
      <c r="E10" s="22">
        <v>2.3782840289296869</v>
      </c>
      <c r="F10" s="22">
        <v>2.4621658329584166</v>
      </c>
      <c r="G10" s="22">
        <v>3.0657568295365021</v>
      </c>
      <c r="H10" s="22">
        <v>3.0943401091220197</v>
      </c>
      <c r="I10" s="22">
        <v>3.2838517571242951</v>
      </c>
      <c r="J10" s="22">
        <v>3.9857067303764784</v>
      </c>
      <c r="K10" s="22">
        <v>3.3546487049984361</v>
      </c>
      <c r="L10" s="22">
        <v>2.6775520948786</v>
      </c>
      <c r="M10" s="22">
        <v>2.6070860313005286</v>
      </c>
      <c r="N10" s="22">
        <v>2.5791829293761421</v>
      </c>
      <c r="O10" s="22">
        <v>2.8416276260353839</v>
      </c>
    </row>
    <row r="11" spans="1:15">
      <c r="A11" s="25" t="s">
        <v>287</v>
      </c>
      <c r="B11" s="22">
        <v>3.1170133259196415</v>
      </c>
      <c r="C11" s="22">
        <v>2.6304300835104182</v>
      </c>
      <c r="D11" s="22">
        <v>2.3281119186034718</v>
      </c>
      <c r="E11" s="22">
        <v>2.3223313090176423</v>
      </c>
      <c r="F11" s="22">
        <v>2.4312957230545047</v>
      </c>
      <c r="G11" s="22">
        <v>3.0901847361539492</v>
      </c>
      <c r="H11" s="22">
        <v>3.0833447963683027</v>
      </c>
      <c r="I11" s="22">
        <v>3.3080510476993039</v>
      </c>
      <c r="J11" s="22">
        <v>4.0048242118218518</v>
      </c>
      <c r="K11" s="22">
        <v>3.3750078329647817</v>
      </c>
      <c r="L11" s="22">
        <v>2.6565141238263412</v>
      </c>
      <c r="M11" s="22">
        <v>2.626286787386753</v>
      </c>
      <c r="N11" s="22">
        <v>2.5425056465147922</v>
      </c>
      <c r="O11" s="22">
        <v>2.8127880944007768</v>
      </c>
    </row>
    <row r="12" spans="1:15">
      <c r="A12" s="25" t="s">
        <v>288</v>
      </c>
      <c r="B12" s="22">
        <v>3.1044935753650678</v>
      </c>
      <c r="C12" s="22">
        <v>2.7631755388441568</v>
      </c>
      <c r="D12" s="22">
        <v>2.2958570148670296</v>
      </c>
      <c r="E12" s="22">
        <v>2.3574072787735236</v>
      </c>
      <c r="F12" s="22">
        <v>2.4349587381338185</v>
      </c>
      <c r="G12" s="22">
        <v>3.0099308116686063</v>
      </c>
      <c r="H12" s="22">
        <v>3.1489862502741115</v>
      </c>
      <c r="I12" s="22">
        <v>3.3169481496928146</v>
      </c>
      <c r="J12" s="22">
        <v>4.091562005158961</v>
      </c>
      <c r="K12" s="22">
        <v>3.4311730737470887</v>
      </c>
      <c r="L12" s="22">
        <v>2.6552478928003636</v>
      </c>
      <c r="M12" s="22">
        <v>2.6862275756945935</v>
      </c>
      <c r="N12" s="22">
        <v>2.5702975334067428</v>
      </c>
      <c r="O12" s="22">
        <v>2.8457260645668194</v>
      </c>
    </row>
    <row r="13" spans="1:15">
      <c r="A13" s="25" t="s">
        <v>289</v>
      </c>
      <c r="B13" s="22">
        <v>3.2071163216176299</v>
      </c>
      <c r="C13" s="22">
        <v>2.6891728535103288</v>
      </c>
      <c r="D13" s="22">
        <v>2.3466779060317062</v>
      </c>
      <c r="E13" s="22">
        <v>2.4509884061757417</v>
      </c>
      <c r="F13" s="22">
        <v>2.482151607277336</v>
      </c>
      <c r="G13" s="22">
        <v>3.0777025158187303</v>
      </c>
      <c r="H13" s="22">
        <v>3.2130552197097435</v>
      </c>
      <c r="I13" s="22">
        <v>3.4115148097669286</v>
      </c>
      <c r="J13" s="22">
        <v>4.2036948331107178</v>
      </c>
      <c r="K13" s="22">
        <v>3.4662053988186274</v>
      </c>
      <c r="L13" s="22">
        <v>2.6142305955924683</v>
      </c>
      <c r="M13" s="22">
        <v>2.673881821811622</v>
      </c>
      <c r="N13" s="22">
        <v>2.5413782431972058</v>
      </c>
      <c r="O13" s="22">
        <v>2.8873740295774479</v>
      </c>
    </row>
    <row r="14" spans="1:15">
      <c r="A14" s="25" t="s">
        <v>290</v>
      </c>
      <c r="B14" s="22">
        <v>3.1589425206034814</v>
      </c>
      <c r="C14" s="22">
        <v>2.7950428421471711</v>
      </c>
      <c r="D14" s="22">
        <v>2.3826440921830505</v>
      </c>
      <c r="E14" s="22">
        <v>2.4613140311960819</v>
      </c>
      <c r="F14" s="22">
        <v>2.5076959395361995</v>
      </c>
      <c r="G14" s="22">
        <v>3.2356707742032209</v>
      </c>
      <c r="H14" s="22">
        <v>3.2245525709043861</v>
      </c>
      <c r="I14" s="22">
        <v>3.4363626357272885</v>
      </c>
      <c r="J14" s="22">
        <v>4.3012230849872619</v>
      </c>
      <c r="K14" s="22">
        <v>3.5234441168865183</v>
      </c>
      <c r="L14" s="22">
        <v>2.6059439834583471</v>
      </c>
      <c r="M14" s="22">
        <v>2.7232972533056543</v>
      </c>
      <c r="N14" s="22">
        <v>2.4648207967253932</v>
      </c>
      <c r="O14" s="22">
        <v>2.9262761275961071</v>
      </c>
    </row>
    <row r="15" spans="1:15">
      <c r="A15" s="25" t="s">
        <v>291</v>
      </c>
      <c r="B15" s="22">
        <v>3.0685395637639665</v>
      </c>
      <c r="C15" s="22">
        <v>2.6948950035898251</v>
      </c>
      <c r="D15" s="22">
        <v>2.3719255509136321</v>
      </c>
      <c r="E15" s="22">
        <v>2.4256503466460431</v>
      </c>
      <c r="F15" s="22">
        <v>2.4404565217504768</v>
      </c>
      <c r="G15" s="22">
        <v>3.0333903940250195</v>
      </c>
      <c r="H15" s="22">
        <v>3.3166542123682987</v>
      </c>
      <c r="I15" s="22">
        <v>3.5922386090752187</v>
      </c>
      <c r="J15" s="22">
        <v>4.3350364037123494</v>
      </c>
      <c r="K15" s="22">
        <v>3.4346837393178022</v>
      </c>
      <c r="L15" s="22">
        <v>2.5758453703701893</v>
      </c>
      <c r="M15" s="22">
        <v>2.6941149172117087</v>
      </c>
      <c r="N15" s="22">
        <v>2.5240706601070366</v>
      </c>
      <c r="O15" s="22">
        <v>2.8967690998274045</v>
      </c>
    </row>
    <row r="16" spans="1:15">
      <c r="A16" s="25" t="s">
        <v>292</v>
      </c>
      <c r="B16" s="22">
        <v>3.0937560275169034</v>
      </c>
      <c r="C16" s="22">
        <v>2.8201605491979969</v>
      </c>
      <c r="D16" s="22">
        <v>2.3365881938827751</v>
      </c>
      <c r="E16" s="22">
        <v>2.3816531559038356</v>
      </c>
      <c r="F16" s="22">
        <v>2.4495371966727473</v>
      </c>
      <c r="G16" s="22">
        <v>2.965433668697202</v>
      </c>
      <c r="H16" s="22">
        <v>3.4264900194278471</v>
      </c>
      <c r="I16" s="22">
        <v>3.7062118336304914</v>
      </c>
      <c r="J16" s="22">
        <v>4.4293218424366314</v>
      </c>
      <c r="K16" s="22">
        <v>3.5082258908893471</v>
      </c>
      <c r="L16" s="22">
        <v>2.7002419557629187</v>
      </c>
      <c r="M16" s="22">
        <v>2.6277447573131592</v>
      </c>
      <c r="N16" s="22">
        <v>2.4868523965771683</v>
      </c>
      <c r="O16" s="22">
        <v>2.9175124291333181</v>
      </c>
    </row>
    <row r="17" spans="1:15">
      <c r="A17" s="25" t="s">
        <v>293</v>
      </c>
      <c r="B17" s="22">
        <v>3.1065775809192377</v>
      </c>
      <c r="C17" s="22">
        <v>2.6399638890968586</v>
      </c>
      <c r="D17" s="22">
        <v>2.2785675283522404</v>
      </c>
      <c r="E17" s="22">
        <v>2.3896279138221601</v>
      </c>
      <c r="F17" s="22">
        <v>2.3669342531104425</v>
      </c>
      <c r="G17" s="22">
        <v>2.9317464933371844</v>
      </c>
      <c r="H17" s="22">
        <v>3.5617380525510183</v>
      </c>
      <c r="I17" s="22">
        <v>3.8036478080581886</v>
      </c>
      <c r="J17" s="22">
        <v>4.4916765538586345</v>
      </c>
      <c r="K17" s="22">
        <v>3.5511755006986383</v>
      </c>
      <c r="L17" s="22">
        <v>2.6053302405868233</v>
      </c>
      <c r="M17" s="22">
        <v>2.6008521201685313</v>
      </c>
      <c r="N17" s="22">
        <v>2.4529551345088096</v>
      </c>
      <c r="O17" s="22">
        <v>2.890636027151174</v>
      </c>
    </row>
    <row r="18" spans="1:15">
      <c r="A18" s="25" t="s">
        <v>294</v>
      </c>
      <c r="B18" s="22">
        <v>3.098347387027919</v>
      </c>
      <c r="C18" s="22">
        <v>2.7682057453461422</v>
      </c>
      <c r="D18" s="22">
        <v>2.287763019724979</v>
      </c>
      <c r="E18" s="22">
        <v>2.4623055733229369</v>
      </c>
      <c r="F18" s="22">
        <v>2.388411696913217</v>
      </c>
      <c r="G18" s="22">
        <v>3.0609212507163117</v>
      </c>
      <c r="H18" s="22">
        <v>3.7182609988779585</v>
      </c>
      <c r="I18" s="22">
        <v>3.9297282824863271</v>
      </c>
      <c r="J18" s="22">
        <v>4.5918200504189146</v>
      </c>
      <c r="K18" s="22">
        <v>3.6227225435712831</v>
      </c>
      <c r="L18" s="22">
        <v>2.5943169774352612</v>
      </c>
      <c r="M18" s="22">
        <v>2.6310337232491001</v>
      </c>
      <c r="N18" s="22">
        <v>2.4679802906183284</v>
      </c>
      <c r="O18" s="22">
        <v>2.943135363314219</v>
      </c>
    </row>
    <row r="19" spans="1:15">
      <c r="A19" s="25" t="s">
        <v>295</v>
      </c>
      <c r="B19" s="22">
        <v>3.0724472603535147</v>
      </c>
      <c r="C19" s="22">
        <v>2.7082384303373348</v>
      </c>
      <c r="D19" s="22">
        <v>2.2706552433121563</v>
      </c>
      <c r="E19" s="22">
        <v>2.4267776468750064</v>
      </c>
      <c r="F19" s="22">
        <v>2.3937211436933534</v>
      </c>
      <c r="G19" s="22">
        <v>3.0642315618559968</v>
      </c>
      <c r="H19" s="22">
        <v>3.7683096353016183</v>
      </c>
      <c r="I19" s="22">
        <v>4.047513266584609</v>
      </c>
      <c r="J19" s="22">
        <v>4.8447996226537997</v>
      </c>
      <c r="K19" s="22">
        <v>3.6846602641597483</v>
      </c>
      <c r="L19" s="22">
        <v>2.620349485723942</v>
      </c>
      <c r="M19" s="22">
        <v>2.5702771976004541</v>
      </c>
      <c r="N19" s="22">
        <v>2.4579869909733687</v>
      </c>
      <c r="O19" s="22">
        <v>2.9632348961698147</v>
      </c>
    </row>
    <row r="20" spans="1:15">
      <c r="A20" s="25" t="s">
        <v>296</v>
      </c>
      <c r="B20" s="22">
        <v>3.0521216834278397</v>
      </c>
      <c r="C20" s="22">
        <v>2.7300451684570564</v>
      </c>
      <c r="D20" s="22">
        <v>2.2072414576030326</v>
      </c>
      <c r="E20" s="22">
        <v>2.4835157231900338</v>
      </c>
      <c r="F20" s="22">
        <v>2.3649694054712094</v>
      </c>
      <c r="G20" s="22">
        <v>3.1497287746881053</v>
      </c>
      <c r="H20" s="22">
        <v>3.7832656167874843</v>
      </c>
      <c r="I20" s="22">
        <v>4.2037294789762605</v>
      </c>
      <c r="J20" s="22">
        <v>4.9569014885585094</v>
      </c>
      <c r="K20" s="22">
        <v>3.6433422559040922</v>
      </c>
      <c r="L20" s="22">
        <v>2.5780644591499602</v>
      </c>
      <c r="M20" s="22">
        <v>2.5430899948038679</v>
      </c>
      <c r="N20" s="22">
        <v>2.3817689390666299</v>
      </c>
      <c r="O20" s="22">
        <v>2.9770412723511317</v>
      </c>
    </row>
    <row r="21" spans="1:15">
      <c r="A21" s="25" t="s">
        <v>297</v>
      </c>
      <c r="B21" s="22">
        <v>3.0318841203359352</v>
      </c>
      <c r="C21" s="22">
        <v>2.7744343222721337</v>
      </c>
      <c r="D21" s="22">
        <v>2.2525251518258642</v>
      </c>
      <c r="E21" s="22">
        <v>2.4895402560883562</v>
      </c>
      <c r="F21" s="22">
        <v>2.5009133411863358</v>
      </c>
      <c r="G21" s="22">
        <v>3.2340638567717028</v>
      </c>
      <c r="H21" s="22">
        <v>3.9258453617211568</v>
      </c>
      <c r="I21" s="22">
        <v>4.5137892941916382</v>
      </c>
      <c r="J21" s="22">
        <v>5.1041875378585191</v>
      </c>
      <c r="K21" s="22">
        <v>3.7411410186494272</v>
      </c>
      <c r="L21" s="22">
        <v>2.6238344048045197</v>
      </c>
      <c r="M21" s="22">
        <v>2.5351250975506168</v>
      </c>
      <c r="N21" s="22">
        <v>2.2770274328996378</v>
      </c>
      <c r="O21" s="22">
        <v>3.0566397841160282</v>
      </c>
    </row>
    <row r="22" spans="1:15">
      <c r="A22" s="25" t="s">
        <v>298</v>
      </c>
      <c r="B22" s="22">
        <v>3.1840473212307256</v>
      </c>
      <c r="C22" s="22">
        <v>2.8090300193319928</v>
      </c>
      <c r="D22" s="22">
        <v>2.2847382040185726</v>
      </c>
      <c r="E22" s="22">
        <v>2.6226120210370238</v>
      </c>
      <c r="F22" s="22">
        <v>2.5386717680514668</v>
      </c>
      <c r="G22" s="22">
        <v>3.5845508714822882</v>
      </c>
      <c r="H22" s="22">
        <v>4.1257679831472185</v>
      </c>
      <c r="I22" s="22">
        <v>4.6237182018561072</v>
      </c>
      <c r="J22" s="22">
        <v>5.4334820026700186</v>
      </c>
      <c r="K22" s="22">
        <v>3.8739037099238183</v>
      </c>
      <c r="L22" s="22">
        <v>2.6496054038929322</v>
      </c>
      <c r="M22" s="22">
        <v>2.5223017740990699</v>
      </c>
      <c r="N22" s="22">
        <v>2.3932788924986061</v>
      </c>
      <c r="O22" s="22">
        <v>3.1601575017807297</v>
      </c>
    </row>
    <row r="23" spans="1:15">
      <c r="A23" s="25" t="s">
        <v>299</v>
      </c>
      <c r="B23" s="22">
        <v>3.0607453062739425</v>
      </c>
      <c r="C23" s="22">
        <v>2.752859796642499</v>
      </c>
      <c r="D23" s="22">
        <v>2.2748696671119291</v>
      </c>
      <c r="E23" s="22">
        <v>2.5114073861309101</v>
      </c>
      <c r="F23" s="22">
        <v>2.6040704777011277</v>
      </c>
      <c r="G23" s="22">
        <v>3.6102024395389289</v>
      </c>
      <c r="H23" s="22">
        <v>4.1908963898787528</v>
      </c>
      <c r="I23" s="22">
        <v>4.8238041000865133</v>
      </c>
      <c r="J23" s="22">
        <v>5.6525176723419381</v>
      </c>
      <c r="K23" s="22">
        <v>3.9905863899213254</v>
      </c>
      <c r="L23" s="22">
        <v>2.6069116265397314</v>
      </c>
      <c r="M23" s="22">
        <v>2.4596382920510864</v>
      </c>
      <c r="N23" s="22">
        <v>2.3840911666239601</v>
      </c>
      <c r="O23" s="22">
        <v>3.1856219832472976</v>
      </c>
    </row>
    <row r="24" spans="1:15">
      <c r="A24" s="25" t="s">
        <v>296</v>
      </c>
      <c r="B24" s="22">
        <v>2.8654693260997752</v>
      </c>
      <c r="C24" s="22">
        <v>2.684421062720495</v>
      </c>
      <c r="D24" s="22">
        <v>2.1987482067804427</v>
      </c>
      <c r="E24" s="22">
        <v>2.5523558165715148</v>
      </c>
      <c r="F24" s="22">
        <v>2.6140544048262888</v>
      </c>
      <c r="G24" s="22">
        <v>3.7358642535777626</v>
      </c>
      <c r="H24" s="22">
        <v>4.2897585101387872</v>
      </c>
      <c r="I24" s="22">
        <v>4.8411122747223692</v>
      </c>
      <c r="J24" s="22">
        <v>5.475185606729414</v>
      </c>
      <c r="K24" s="22">
        <v>3.9794804176360254</v>
      </c>
      <c r="L24" s="22">
        <v>2.5455945302418446</v>
      </c>
      <c r="M24" s="22">
        <v>2.3812151767383032</v>
      </c>
      <c r="N24" s="22">
        <v>2.2184498569212452</v>
      </c>
      <c r="O24" s="22">
        <v>3.1489953871341601</v>
      </c>
    </row>
    <row r="25" spans="1:15">
      <c r="A25" s="25" t="s">
        <v>300</v>
      </c>
      <c r="B25" s="22">
        <v>2.7934875293202408</v>
      </c>
      <c r="C25" s="22">
        <v>2.6120252341151255</v>
      </c>
      <c r="D25" s="22">
        <v>2.168297692851366</v>
      </c>
      <c r="E25" s="22">
        <v>2.5646478334085794</v>
      </c>
      <c r="F25" s="22">
        <v>2.6735031031253254</v>
      </c>
      <c r="G25" s="22">
        <v>3.7907543244259996</v>
      </c>
      <c r="H25" s="22">
        <v>4.4313796398017704</v>
      </c>
      <c r="I25" s="22">
        <v>4.8754693889268736</v>
      </c>
      <c r="J25" s="22">
        <v>5.4378870861273363</v>
      </c>
      <c r="K25" s="22">
        <v>4.0773321500778401</v>
      </c>
      <c r="L25" s="22">
        <v>2.6268601107603051</v>
      </c>
      <c r="M25" s="22">
        <v>2.2939069821132918</v>
      </c>
      <c r="N25" s="22">
        <v>2.1901364839856523</v>
      </c>
      <c r="O25" s="22">
        <v>3.1559191463247567</v>
      </c>
    </row>
    <row r="26" spans="1:15">
      <c r="A26" s="25" t="s">
        <v>301</v>
      </c>
      <c r="B26" s="22">
        <v>2.8409050541509862</v>
      </c>
      <c r="C26" s="22">
        <v>2.7333659180930998</v>
      </c>
      <c r="D26" s="22">
        <v>2.2292730729555181</v>
      </c>
      <c r="E26" s="22">
        <v>2.8238957815005046</v>
      </c>
      <c r="F26" s="22">
        <v>2.9347575353051525</v>
      </c>
      <c r="G26" s="22">
        <v>4.2655683239398092</v>
      </c>
      <c r="H26" s="22">
        <v>4.7735760234231464</v>
      </c>
      <c r="I26" s="22">
        <v>4.9699405826242504</v>
      </c>
      <c r="J26" s="22">
        <v>5.5711210435519414</v>
      </c>
      <c r="K26" s="22">
        <v>4.390983467437878</v>
      </c>
      <c r="L26" s="22">
        <v>2.6260740213251439</v>
      </c>
      <c r="M26" s="22">
        <v>2.3072001713247214</v>
      </c>
      <c r="N26" s="22">
        <v>2.1899456719772181</v>
      </c>
      <c r="O26" s="22">
        <v>3.3109634417015394</v>
      </c>
    </row>
    <row r="27" spans="1:15">
      <c r="A27" s="25" t="s">
        <v>302</v>
      </c>
      <c r="B27" s="22">
        <v>3.0054564438606177</v>
      </c>
      <c r="C27" s="22">
        <v>2.9781757555375541</v>
      </c>
      <c r="D27" s="22">
        <v>2.2592188343688373</v>
      </c>
      <c r="E27" s="22">
        <v>3.1401511061120537</v>
      </c>
      <c r="F27" s="22">
        <v>3.29754148489641</v>
      </c>
      <c r="G27" s="22">
        <v>4.7753190753778227</v>
      </c>
      <c r="H27" s="22">
        <v>5.1795726013564627</v>
      </c>
      <c r="I27" s="22">
        <v>5.2867111898130261</v>
      </c>
      <c r="J27" s="22">
        <v>5.8062475564815577</v>
      </c>
      <c r="K27" s="22">
        <v>4.9998667564796344</v>
      </c>
      <c r="L27" s="22">
        <v>2.9147928487596464</v>
      </c>
      <c r="M27" s="22">
        <v>2.3282326506382418</v>
      </c>
      <c r="N27" s="22">
        <v>2.0981408252189535</v>
      </c>
      <c r="O27" s="22">
        <v>3.5610781417595541</v>
      </c>
    </row>
    <row r="28" spans="1:15">
      <c r="A28" s="25" t="s">
        <v>303</v>
      </c>
      <c r="B28" s="22">
        <v>3.0894383390616103</v>
      </c>
      <c r="C28" s="22">
        <v>3.2155597508032598</v>
      </c>
      <c r="D28" s="22">
        <v>2.4392290712601246</v>
      </c>
      <c r="E28" s="22">
        <v>3.4094701821082727</v>
      </c>
      <c r="F28" s="22">
        <v>3.4131841082362393</v>
      </c>
      <c r="G28" s="22">
        <v>4.247288703644978</v>
      </c>
      <c r="H28" s="22">
        <v>5.1503379368816775</v>
      </c>
      <c r="I28" s="22">
        <v>5.2667121410731585</v>
      </c>
      <c r="J28" s="22">
        <v>5.7389882770695078</v>
      </c>
      <c r="K28" s="22">
        <v>5.0810265362976397</v>
      </c>
      <c r="L28" s="22">
        <v>3.1101181498567811</v>
      </c>
      <c r="M28" s="22">
        <v>2.3520159272633054</v>
      </c>
      <c r="N28" s="22">
        <v>2.0734690357862711</v>
      </c>
      <c r="O28" s="22">
        <v>3.6322281051995415</v>
      </c>
    </row>
    <row r="29" spans="1:15">
      <c r="A29" s="25" t="s">
        <v>304</v>
      </c>
      <c r="B29" s="22">
        <v>3.2882586300658971</v>
      </c>
      <c r="C29" s="22">
        <v>3.7849341314183045</v>
      </c>
      <c r="D29" s="22">
        <v>2.5778667673893922</v>
      </c>
      <c r="E29" s="22">
        <v>3.5908994878488905</v>
      </c>
      <c r="F29" s="22">
        <v>3.553011859826785</v>
      </c>
      <c r="G29" s="22">
        <v>5.0517825828304197</v>
      </c>
      <c r="H29" s="22">
        <v>5.1768318764547701</v>
      </c>
      <c r="I29" s="22">
        <v>5.2864576731260424</v>
      </c>
      <c r="J29" s="22">
        <v>5.6458621220510867</v>
      </c>
      <c r="K29" s="22">
        <v>4.9217038960602038</v>
      </c>
      <c r="L29" s="22">
        <v>3.3695543379595461</v>
      </c>
      <c r="M29" s="22">
        <v>2.365724265953431</v>
      </c>
      <c r="N29" s="22">
        <v>2.0639191032260729</v>
      </c>
      <c r="O29" s="22">
        <v>3.7713896933049802</v>
      </c>
    </row>
    <row r="30" spans="1:15">
      <c r="A30" s="25" t="s">
        <v>305</v>
      </c>
      <c r="B30" s="22">
        <v>3.6935605052360141</v>
      </c>
      <c r="C30" s="22">
        <v>3.775042228661281</v>
      </c>
      <c r="D30" s="22">
        <v>2.8642131448350185</v>
      </c>
      <c r="E30" s="22">
        <v>3.6979570761707214</v>
      </c>
      <c r="F30" s="22">
        <v>3.9438492414726261</v>
      </c>
      <c r="G30" s="22">
        <v>4.3587782857886559</v>
      </c>
      <c r="H30" s="22">
        <v>4.9976124922226886</v>
      </c>
      <c r="I30" s="22">
        <v>5.37851720796239</v>
      </c>
      <c r="J30" s="22">
        <v>5.6744257975247416</v>
      </c>
      <c r="K30" s="22">
        <v>4.9781243408108651</v>
      </c>
      <c r="L30" s="22">
        <v>3.4954426376478747</v>
      </c>
      <c r="M30" s="22">
        <v>2.6292260824141045</v>
      </c>
      <c r="N30" s="22">
        <v>2.0149420684745727</v>
      </c>
      <c r="O30" s="22">
        <v>3.8745243512617993</v>
      </c>
    </row>
    <row r="31" spans="1:15">
      <c r="A31" s="25" t="s">
        <v>306</v>
      </c>
      <c r="B31" s="22">
        <v>3.5781096915160289</v>
      </c>
      <c r="C31" s="22">
        <v>4.0449095443443364</v>
      </c>
      <c r="D31" s="22">
        <v>3.0195761659971168</v>
      </c>
      <c r="E31" s="22">
        <v>3.6148375583416552</v>
      </c>
      <c r="F31" s="22">
        <v>3.7765596174592613</v>
      </c>
      <c r="G31" s="22">
        <v>4.3180022499661561</v>
      </c>
      <c r="H31" s="22">
        <v>4.8943826341945291</v>
      </c>
      <c r="I31" s="22">
        <v>5.1270186494895666</v>
      </c>
      <c r="J31" s="22">
        <v>5.3864595068247194</v>
      </c>
      <c r="K31" s="22">
        <v>4.6957678876907609</v>
      </c>
      <c r="L31" s="22">
        <v>3.5992817816483496</v>
      </c>
      <c r="M31" s="22">
        <v>2.7136667570484292</v>
      </c>
      <c r="N31" s="22">
        <v>2.0067333107457066</v>
      </c>
      <c r="O31" s="22">
        <v>3.8259934375243261</v>
      </c>
    </row>
    <row r="32" spans="1:15">
      <c r="A32" s="25" t="s">
        <v>307</v>
      </c>
      <c r="B32" s="22">
        <v>3.4370163228165085</v>
      </c>
      <c r="C32" s="22">
        <v>3.8388025753227524</v>
      </c>
      <c r="D32" s="22">
        <v>3.0906093274923014</v>
      </c>
      <c r="E32" s="22">
        <v>3.2814080556496457</v>
      </c>
      <c r="F32" s="22">
        <v>3.6251337271172144</v>
      </c>
      <c r="G32" s="22">
        <v>4.7483432805974441</v>
      </c>
      <c r="H32" s="22">
        <v>4.3510023289485193</v>
      </c>
      <c r="I32" s="22">
        <v>4.7642178200987564</v>
      </c>
      <c r="J32" s="22">
        <v>5.1458481146821855</v>
      </c>
      <c r="K32" s="22">
        <v>4.5051058371095207</v>
      </c>
      <c r="L32" s="22">
        <v>3.3565376407664811</v>
      </c>
      <c r="M32" s="22">
        <v>2.7193029195099614</v>
      </c>
      <c r="N32" s="22">
        <v>1.805282990955698</v>
      </c>
      <c r="O32" s="22">
        <v>3.6587125374503549</v>
      </c>
    </row>
    <row r="33" spans="1:15">
      <c r="A33" s="25" t="s">
        <v>308</v>
      </c>
      <c r="B33" s="22">
        <v>2.9413098760587935</v>
      </c>
      <c r="C33" s="22">
        <v>3.9018229211490483</v>
      </c>
      <c r="D33" s="22">
        <v>3.14670622430187</v>
      </c>
      <c r="E33" s="22">
        <v>3.4976809790536838</v>
      </c>
      <c r="F33" s="22">
        <v>3.5797097596345226</v>
      </c>
      <c r="G33" s="22">
        <v>3.5752059498046527</v>
      </c>
      <c r="H33" s="22">
        <v>3.9917235619834344</v>
      </c>
      <c r="I33" s="22">
        <v>4.2814867858561048</v>
      </c>
      <c r="J33" s="22">
        <v>4.5332838028629894</v>
      </c>
      <c r="K33" s="22">
        <v>4.1068295888304247</v>
      </c>
      <c r="L33" s="22">
        <v>3.3700347643920217</v>
      </c>
      <c r="M33" s="22">
        <v>2.3373093376325702</v>
      </c>
      <c r="N33" s="22">
        <v>1.8313911177240421</v>
      </c>
      <c r="O33" s="22">
        <v>3.4385209597897504</v>
      </c>
    </row>
    <row r="34" spans="1:15">
      <c r="A34" s="25" t="s">
        <v>309</v>
      </c>
      <c r="B34" s="22">
        <v>2.9062750441685354</v>
      </c>
      <c r="C34" s="22">
        <v>3.5020065059426235</v>
      </c>
      <c r="D34" s="22">
        <v>3.094157762717253</v>
      </c>
      <c r="E34" s="22">
        <v>3.3623888358871699</v>
      </c>
      <c r="F34" s="22">
        <v>3.5745207233582823</v>
      </c>
      <c r="G34" s="22">
        <v>3.5079067656842051</v>
      </c>
      <c r="H34" s="22">
        <v>3.936021759120349</v>
      </c>
      <c r="I34" s="22">
        <v>4.0704027667920011</v>
      </c>
      <c r="J34" s="22">
        <v>4.6004459895061762</v>
      </c>
      <c r="K34" s="22">
        <v>4.0602621816237967</v>
      </c>
      <c r="L34" s="22">
        <v>3.1887975848464474</v>
      </c>
      <c r="M34" s="22">
        <v>2.4238580366476374</v>
      </c>
      <c r="N34" s="22">
        <v>1.8534224751888053</v>
      </c>
      <c r="O34" s="22">
        <v>3.3670744295872908</v>
      </c>
    </row>
    <row r="35" spans="1:15">
      <c r="A35" s="25" t="s">
        <v>310</v>
      </c>
      <c r="B35" s="22">
        <v>2.8700054861783615</v>
      </c>
      <c r="C35" s="22">
        <v>3.5601153577485518</v>
      </c>
      <c r="D35" s="22">
        <v>2.8832704426258777</v>
      </c>
      <c r="E35" s="22">
        <v>2.9625060066226556</v>
      </c>
      <c r="F35" s="22">
        <v>3.191063868897241</v>
      </c>
      <c r="G35" s="22">
        <v>3.2163826383305314</v>
      </c>
      <c r="H35" s="22">
        <v>3.406831258806672</v>
      </c>
      <c r="I35" s="22">
        <v>3.7144637022259297</v>
      </c>
      <c r="J35" s="22">
        <v>4.2859083503228179</v>
      </c>
      <c r="K35" s="22">
        <v>3.9641826196914733</v>
      </c>
      <c r="L35" s="22">
        <v>2.9248044106795028</v>
      </c>
      <c r="M35" s="22">
        <v>2.3312065434449547</v>
      </c>
      <c r="N35" s="22">
        <v>1.5752708192683949</v>
      </c>
      <c r="O35" s="22">
        <v>3.1084402374474998</v>
      </c>
    </row>
    <row r="36" spans="1:15">
      <c r="A36" s="25" t="s">
        <v>311</v>
      </c>
      <c r="B36" s="22">
        <v>2.7075217602792168</v>
      </c>
      <c r="C36" s="22">
        <v>3.1397258082210349</v>
      </c>
      <c r="D36" s="22">
        <v>2.8480583482482906</v>
      </c>
      <c r="E36" s="22">
        <v>2.8260728827311401</v>
      </c>
      <c r="F36" s="22">
        <v>3.1464220816646598</v>
      </c>
      <c r="G36" s="22">
        <v>3.1166511764450981</v>
      </c>
      <c r="H36" s="22">
        <v>3.2782105136802517</v>
      </c>
      <c r="I36" s="22">
        <v>3.4543891428946756</v>
      </c>
      <c r="J36" s="22">
        <v>3.9152837859966025</v>
      </c>
      <c r="K36" s="22">
        <v>3.5576802112323311</v>
      </c>
      <c r="L36" s="22">
        <v>2.9109827051105648</v>
      </c>
      <c r="M36" s="22">
        <v>2.2920967233643705</v>
      </c>
      <c r="N36" s="22">
        <v>1.7693612074949483</v>
      </c>
      <c r="O36" s="22">
        <v>2.9372569341646919</v>
      </c>
    </row>
    <row r="37" spans="1:15">
      <c r="A37" s="25" t="s">
        <v>312</v>
      </c>
      <c r="B37" s="22">
        <v>2.6510695618373488</v>
      </c>
      <c r="C37" s="22">
        <v>3.0005969565152628</v>
      </c>
      <c r="D37" s="22">
        <v>2.7875836177934712</v>
      </c>
      <c r="E37" s="22">
        <v>2.7537069777355971</v>
      </c>
      <c r="F37" s="22">
        <v>2.9899020148418001</v>
      </c>
      <c r="G37" s="22">
        <v>2.9714905472930595</v>
      </c>
      <c r="H37" s="22">
        <v>3.1283368307978541</v>
      </c>
      <c r="I37" s="22">
        <v>3.3761566501111644</v>
      </c>
      <c r="J37" s="22">
        <v>3.8087301756119696</v>
      </c>
      <c r="K37" s="22">
        <v>3.3602132054443916</v>
      </c>
      <c r="L37" s="22">
        <v>2.8073667539043488</v>
      </c>
      <c r="M37" s="22">
        <v>2.2860613520904076</v>
      </c>
      <c r="N37" s="22">
        <v>1.6665802494958513</v>
      </c>
      <c r="O37" s="22">
        <v>2.8256628289807875</v>
      </c>
    </row>
    <row r="38" spans="1:15">
      <c r="A38" s="25" t="s">
        <v>313</v>
      </c>
      <c r="B38" s="22">
        <v>2.7197100524047486</v>
      </c>
      <c r="C38" s="22">
        <v>3.0581317948934692</v>
      </c>
      <c r="D38" s="22">
        <v>2.9222904968115753</v>
      </c>
      <c r="E38" s="22">
        <v>2.8972028627161461</v>
      </c>
      <c r="F38" s="22">
        <v>3.2575964258073666</v>
      </c>
      <c r="G38" s="22">
        <v>2.9270018477714626</v>
      </c>
      <c r="H38" s="22">
        <v>3.276302263288839</v>
      </c>
      <c r="I38" s="22">
        <v>3.4672130482395538</v>
      </c>
      <c r="J38" s="22">
        <v>3.7579644056188384</v>
      </c>
      <c r="K38" s="22">
        <v>3.3971163626903369</v>
      </c>
      <c r="L38" s="22">
        <v>2.97164363519492</v>
      </c>
      <c r="M38" s="22">
        <v>2.241842840262414</v>
      </c>
      <c r="N38" s="22">
        <v>1.8461915129913244</v>
      </c>
      <c r="O38" s="22">
        <v>2.8948834820567493</v>
      </c>
    </row>
    <row r="39" spans="1:15">
      <c r="A39" s="25" t="s">
        <v>314</v>
      </c>
      <c r="B39" s="22">
        <v>2.6310948591900392</v>
      </c>
      <c r="C39" s="22">
        <v>2.9407897561398699</v>
      </c>
      <c r="D39" s="22">
        <v>2.8682696589475851</v>
      </c>
      <c r="E39" s="22">
        <v>2.7919909868618178</v>
      </c>
      <c r="F39" s="22">
        <v>3.1336914334829244</v>
      </c>
      <c r="G39" s="22">
        <v>2.8823684358974506</v>
      </c>
      <c r="H39" s="22">
        <v>3.1231868132880236</v>
      </c>
      <c r="I39" s="22">
        <v>3.3396503798368595</v>
      </c>
      <c r="J39" s="22">
        <v>3.672576586404416</v>
      </c>
      <c r="K39" s="22">
        <v>3.4006952610178165</v>
      </c>
      <c r="L39" s="22">
        <v>2.8867996730943242</v>
      </c>
      <c r="M39" s="22">
        <v>2.3178402530391455</v>
      </c>
      <c r="N39" s="22">
        <v>1.767547032538914</v>
      </c>
      <c r="O39" s="22">
        <v>2.8296617045961807</v>
      </c>
    </row>
    <row r="40" spans="1:15">
      <c r="A40" s="25" t="s">
        <v>315</v>
      </c>
      <c r="B40" s="22">
        <v>2.6177710628213493</v>
      </c>
      <c r="C40" s="22">
        <v>2.8459816838138527</v>
      </c>
      <c r="D40" s="22">
        <v>2.7842033779144133</v>
      </c>
      <c r="E40" s="22">
        <v>2.7205772737848433</v>
      </c>
      <c r="F40" s="22">
        <v>3.0321886946928309</v>
      </c>
      <c r="G40" s="22">
        <v>2.7968341221370707</v>
      </c>
      <c r="H40" s="22">
        <v>2.9636621248938027</v>
      </c>
      <c r="I40" s="22">
        <v>3.2030820487011411</v>
      </c>
      <c r="J40" s="22">
        <v>3.5367932102130837</v>
      </c>
      <c r="K40" s="22">
        <v>3.1996677948184518</v>
      </c>
      <c r="L40" s="22">
        <v>2.7482334402645145</v>
      </c>
      <c r="M40" s="22">
        <v>2.3371451245083792</v>
      </c>
      <c r="N40" s="22">
        <v>1.7987903344241838</v>
      </c>
      <c r="O40" s="22">
        <v>2.770727514280436</v>
      </c>
    </row>
    <row r="41" spans="1:15">
      <c r="A41" s="25" t="s">
        <v>316</v>
      </c>
      <c r="B41" s="22">
        <v>2.438259484533031</v>
      </c>
      <c r="C41" s="22">
        <v>2.8916123389719979</v>
      </c>
      <c r="D41" s="22">
        <v>2.7932890965715886</v>
      </c>
      <c r="E41" s="22">
        <v>2.5426826282799597</v>
      </c>
      <c r="F41" s="22">
        <v>2.9391631325304535</v>
      </c>
      <c r="G41" s="22">
        <v>2.698697408864132</v>
      </c>
      <c r="H41" s="22">
        <v>2.8282693962688517</v>
      </c>
      <c r="I41" s="22">
        <v>3.0930474748599877</v>
      </c>
      <c r="J41" s="22">
        <v>3.3939246628902997</v>
      </c>
      <c r="K41" s="22">
        <v>3.1119487524260689</v>
      </c>
      <c r="L41" s="22">
        <v>2.738196917447854</v>
      </c>
      <c r="M41" s="22">
        <v>2.3327806423684048</v>
      </c>
      <c r="N41" s="22">
        <v>1.8360775576719073</v>
      </c>
      <c r="O41" s="22">
        <v>2.6266262273040741</v>
      </c>
    </row>
    <row r="42" spans="1:15">
      <c r="A42" s="25" t="s">
        <v>317</v>
      </c>
      <c r="B42" s="22">
        <v>2.3227127397391638</v>
      </c>
      <c r="C42" s="22">
        <v>2.7457449509261673</v>
      </c>
      <c r="D42" s="22">
        <v>2.8178739735793297</v>
      </c>
      <c r="E42" s="22">
        <v>2.5771307509502805</v>
      </c>
      <c r="F42" s="22">
        <v>2.809228488962741</v>
      </c>
      <c r="G42" s="22">
        <v>2.6907005089971077</v>
      </c>
      <c r="H42" s="22">
        <v>2.6676260509404908</v>
      </c>
      <c r="I42" s="22">
        <v>2.9742809499105967</v>
      </c>
      <c r="J42" s="22">
        <v>3.2760299582469439</v>
      </c>
      <c r="K42" s="22">
        <v>2.9393278653481461</v>
      </c>
      <c r="L42" s="22">
        <v>2.7108398050337872</v>
      </c>
      <c r="M42" s="22">
        <v>2.4626700217676047</v>
      </c>
      <c r="N42" s="22">
        <v>1.8634003993161015</v>
      </c>
      <c r="O42" s="22">
        <v>2.5970551737126857</v>
      </c>
    </row>
    <row r="43" spans="1:15">
      <c r="A43" s="25" t="s">
        <v>318</v>
      </c>
      <c r="B43" s="22">
        <v>2.3309926365305986</v>
      </c>
      <c r="C43" s="22">
        <v>2.6147128300856521</v>
      </c>
      <c r="D43" s="22">
        <v>2.7337585523844599</v>
      </c>
      <c r="E43" s="22">
        <v>2.5511213577386975</v>
      </c>
      <c r="F43" s="22">
        <v>2.8147742935379063</v>
      </c>
      <c r="G43" s="22">
        <v>2.6556099507571771</v>
      </c>
      <c r="H43" s="22">
        <v>2.5944524183343027</v>
      </c>
      <c r="I43" s="22">
        <v>2.8769343521320212</v>
      </c>
      <c r="J43" s="22">
        <v>3.1479272410036918</v>
      </c>
      <c r="K43" s="22">
        <v>2.8695422565652229</v>
      </c>
      <c r="L43" s="22">
        <v>2.7623460972228639</v>
      </c>
      <c r="M43" s="22">
        <v>2.4708785925319812</v>
      </c>
      <c r="N43" s="22">
        <v>1.9066243477378211</v>
      </c>
      <c r="O43" s="22">
        <v>2.5180548364266837</v>
      </c>
    </row>
    <row r="44" spans="1:15">
      <c r="A44" s="25" t="s">
        <v>319</v>
      </c>
      <c r="B44" s="22">
        <v>2.3150341532637499</v>
      </c>
      <c r="C44" s="22">
        <v>2.461903191174188</v>
      </c>
      <c r="D44" s="22">
        <v>2.5622386528459766</v>
      </c>
      <c r="E44" s="22">
        <v>2.3132627901781007</v>
      </c>
      <c r="F44" s="22">
        <v>2.7891714785454869</v>
      </c>
      <c r="G44" s="22">
        <v>2.516766199153154</v>
      </c>
      <c r="H44" s="22">
        <v>2.4628544387829812</v>
      </c>
      <c r="I44" s="22">
        <v>2.6646927412214247</v>
      </c>
      <c r="J44" s="22">
        <v>2.9054862945465709</v>
      </c>
      <c r="K44" s="22">
        <v>2.6786144792979809</v>
      </c>
      <c r="L44" s="22">
        <v>2.6102231059697436</v>
      </c>
      <c r="M44" s="22">
        <v>2.4216845178209332</v>
      </c>
      <c r="N44" s="22">
        <v>1.977589477704484</v>
      </c>
      <c r="O44" s="22">
        <v>2.3773798078187109</v>
      </c>
    </row>
    <row r="45" spans="1:15">
      <c r="A45" s="25" t="s">
        <v>320</v>
      </c>
      <c r="B45" s="22">
        <v>2.4338813342499623</v>
      </c>
      <c r="C45" s="22">
        <v>2.4749587678367151</v>
      </c>
      <c r="D45" s="22">
        <v>2.5632371118038018</v>
      </c>
      <c r="E45" s="22">
        <v>2.2718785887673225</v>
      </c>
      <c r="F45" s="22">
        <v>2.6397685432388376</v>
      </c>
      <c r="G45" s="22">
        <v>2.5302029041984357</v>
      </c>
      <c r="H45" s="22">
        <v>2.3309665917492506</v>
      </c>
      <c r="I45" s="22">
        <v>2.5757223797007933</v>
      </c>
      <c r="J45" s="22">
        <v>2.8359016250684452</v>
      </c>
      <c r="K45" s="22">
        <v>2.7123036657720427</v>
      </c>
      <c r="L45" s="22">
        <v>2.4781540717274115</v>
      </c>
      <c r="M45" s="22">
        <v>2.2828821242795039</v>
      </c>
      <c r="N45" s="22">
        <v>1.9445212792448272</v>
      </c>
      <c r="O45" s="22">
        <v>2.3781595284472554</v>
      </c>
    </row>
    <row r="46" spans="1:15">
      <c r="A46" s="25" t="s">
        <v>321</v>
      </c>
      <c r="B46" s="22">
        <v>2.6365740878676429</v>
      </c>
      <c r="C46" s="22">
        <v>2.5761538643804496</v>
      </c>
      <c r="D46" s="22">
        <v>2.4904956838204502</v>
      </c>
      <c r="E46" s="22">
        <v>2.3436699176698177</v>
      </c>
      <c r="F46" s="22">
        <v>2.7726704952026497</v>
      </c>
      <c r="G46" s="22">
        <v>2.4028921044798879</v>
      </c>
      <c r="H46" s="22">
        <v>2.3684406847451411</v>
      </c>
      <c r="I46" s="22">
        <v>2.6740915485053534</v>
      </c>
      <c r="J46" s="22">
        <v>2.7968386316471143</v>
      </c>
      <c r="K46" s="22">
        <v>2.7847866218746624</v>
      </c>
      <c r="L46" s="22">
        <v>2.4593932995482977</v>
      </c>
      <c r="M46" s="22">
        <v>2.5251638517453538</v>
      </c>
      <c r="N46" s="22">
        <v>2.1815378950768252</v>
      </c>
      <c r="O46" s="22">
        <v>2.4435040275493636</v>
      </c>
    </row>
    <row r="47" spans="1:15">
      <c r="A47" s="25" t="s">
        <v>322</v>
      </c>
      <c r="B47" s="22">
        <v>2.35400551694861</v>
      </c>
      <c r="C47" s="22">
        <v>2.5883963577145437</v>
      </c>
      <c r="D47" s="22">
        <v>2.605983688298505</v>
      </c>
      <c r="E47" s="22">
        <v>2.3054306915544296</v>
      </c>
      <c r="F47" s="22">
        <v>2.5607484676282071</v>
      </c>
      <c r="G47" s="22">
        <v>2.4074434667380284</v>
      </c>
      <c r="H47" s="22">
        <v>2.3835872299222087</v>
      </c>
      <c r="I47" s="22">
        <v>2.5935650347742043</v>
      </c>
      <c r="J47" s="22">
        <v>2.8065302516997832</v>
      </c>
      <c r="K47" s="22">
        <v>2.8281150845649732</v>
      </c>
      <c r="L47" s="22">
        <v>2.4818073793627793</v>
      </c>
      <c r="M47" s="22">
        <v>2.3811601666209343</v>
      </c>
      <c r="N47" s="22">
        <v>1.9625984796410789</v>
      </c>
      <c r="O47" s="22">
        <v>2.3423333487745519</v>
      </c>
    </row>
    <row r="48" spans="1:15">
      <c r="A48" s="25" t="s">
        <v>323</v>
      </c>
      <c r="B48" s="22">
        <v>2.4434078079994141</v>
      </c>
      <c r="C48" s="22">
        <v>2.381554299685448</v>
      </c>
      <c r="D48" s="22">
        <v>2.4770753687032658</v>
      </c>
      <c r="E48" s="22">
        <v>2.2810929712559544</v>
      </c>
      <c r="F48" s="22">
        <v>2.5387788670102673</v>
      </c>
      <c r="G48" s="22">
        <v>2.4382014216233077</v>
      </c>
      <c r="H48" s="22">
        <v>2.3229331565196381</v>
      </c>
      <c r="I48" s="22">
        <v>2.6458183752212623</v>
      </c>
      <c r="J48" s="22">
        <v>2.765522694831581</v>
      </c>
      <c r="K48" s="22">
        <v>2.6222566158996177</v>
      </c>
      <c r="L48" s="22">
        <v>2.4899433890480829</v>
      </c>
      <c r="M48" s="22">
        <v>2.4394644523200633</v>
      </c>
      <c r="N48" s="22">
        <v>1.8902592958174562</v>
      </c>
      <c r="O48" s="22">
        <v>2.3205288060676699</v>
      </c>
    </row>
    <row r="49" spans="1:15">
      <c r="A49" s="25" t="s">
        <v>324</v>
      </c>
      <c r="B49" s="22">
        <v>2.2382826836284151</v>
      </c>
      <c r="C49" s="22">
        <v>2.4749122121113638</v>
      </c>
      <c r="D49" s="22">
        <v>2.5301142083417618</v>
      </c>
      <c r="E49" s="22">
        <v>2.3436328702973497</v>
      </c>
      <c r="F49" s="22">
        <v>2.4955467712889279</v>
      </c>
      <c r="G49" s="22">
        <v>2.4450501999668193</v>
      </c>
      <c r="H49" s="22">
        <v>2.3685195056462605</v>
      </c>
      <c r="I49" s="22">
        <v>2.6293366547992223</v>
      </c>
      <c r="J49" s="22">
        <v>2.7808569089323587</v>
      </c>
      <c r="K49" s="22">
        <v>2.6722398163065706</v>
      </c>
      <c r="L49" s="22">
        <v>2.4578841917964183</v>
      </c>
      <c r="M49" s="22">
        <v>2.3707562380608684</v>
      </c>
      <c r="N49" s="22">
        <v>2.0252712029119788</v>
      </c>
      <c r="O49" s="22">
        <v>2.3471358216949754</v>
      </c>
    </row>
    <row r="50" spans="1:15">
      <c r="A50" s="25" t="s">
        <v>325</v>
      </c>
      <c r="B50" s="22">
        <v>2.1720184044714177</v>
      </c>
      <c r="C50" s="22">
        <v>2.4268277251218446</v>
      </c>
      <c r="D50" s="22">
        <v>2.4567626540770617</v>
      </c>
      <c r="E50" s="22">
        <v>2.2883172755909138</v>
      </c>
      <c r="F50" s="22">
        <v>2.5037687369792798</v>
      </c>
      <c r="G50" s="22">
        <v>2.4527914118959564</v>
      </c>
      <c r="H50" s="22">
        <v>2.3608444464041773</v>
      </c>
      <c r="I50" s="22">
        <v>2.6307888159158765</v>
      </c>
      <c r="J50" s="22">
        <v>2.786151241385173</v>
      </c>
      <c r="K50" s="22">
        <v>2.5933093176074675</v>
      </c>
      <c r="L50" s="22">
        <v>2.362353223831811</v>
      </c>
      <c r="M50" s="22">
        <v>2.4744954600011875</v>
      </c>
      <c r="N50" s="22">
        <v>1.966074614947648</v>
      </c>
      <c r="O50" s="22">
        <v>2.2692783876059317</v>
      </c>
    </row>
    <row r="51" spans="1:15">
      <c r="A51" s="25" t="s">
        <v>326</v>
      </c>
      <c r="B51" s="22">
        <v>2.1191189392515155</v>
      </c>
      <c r="C51" s="22">
        <v>2.2648376857062682</v>
      </c>
      <c r="D51" s="22">
        <v>2.3782137008415574</v>
      </c>
      <c r="E51" s="22">
        <v>2.1951136284788406</v>
      </c>
      <c r="F51" s="22">
        <v>2.3873114597994198</v>
      </c>
      <c r="G51" s="22">
        <v>2.3882020499313263</v>
      </c>
      <c r="H51" s="22">
        <v>2.3185336871967084</v>
      </c>
      <c r="I51" s="22">
        <v>2.5980128039923898</v>
      </c>
      <c r="J51" s="22">
        <v>2.5745318880532331</v>
      </c>
      <c r="K51" s="22">
        <v>2.4888995693239848</v>
      </c>
      <c r="L51" s="22">
        <v>2.2996905350291148</v>
      </c>
      <c r="M51" s="22">
        <v>2.520892366649925</v>
      </c>
      <c r="N51" s="22">
        <v>2.0019707512622431</v>
      </c>
      <c r="O51" s="22">
        <v>2.2148627993834955</v>
      </c>
    </row>
    <row r="52" spans="1:15">
      <c r="A52" s="25" t="s">
        <v>327</v>
      </c>
      <c r="B52" s="22">
        <v>2.0929030006936937</v>
      </c>
      <c r="C52" s="22">
        <v>2.4589739440361122</v>
      </c>
      <c r="D52" s="22">
        <v>2.2642965360026839</v>
      </c>
      <c r="E52" s="22">
        <v>2.1424549339714276</v>
      </c>
      <c r="F52" s="22">
        <v>2.3808529832019389</v>
      </c>
      <c r="G52" s="22">
        <v>2.4881732719791407</v>
      </c>
      <c r="H52" s="22">
        <v>2.4195388297526601</v>
      </c>
      <c r="I52" s="22">
        <v>2.4927088665488468</v>
      </c>
      <c r="J52" s="22">
        <v>2.6669792238378403</v>
      </c>
      <c r="K52" s="22">
        <v>2.6244181370500836</v>
      </c>
      <c r="L52" s="22">
        <v>2.4424936129445944</v>
      </c>
      <c r="M52" s="22">
        <v>2.3137880234047681</v>
      </c>
      <c r="N52" s="22">
        <v>2.0034820225960477</v>
      </c>
      <c r="O52" s="22">
        <v>2.2778855548925656</v>
      </c>
    </row>
    <row r="53" spans="1:15">
      <c r="A53" s="25" t="s">
        <v>328</v>
      </c>
      <c r="B53" s="22">
        <v>2.049707134888322</v>
      </c>
      <c r="C53" s="22">
        <v>2.137185032093821</v>
      </c>
      <c r="D53" s="22">
        <v>2.3196917022486372</v>
      </c>
      <c r="E53" s="22">
        <v>2.1487594880250471</v>
      </c>
      <c r="F53" s="22">
        <v>2.4701718366530061</v>
      </c>
      <c r="G53" s="22">
        <v>2.173926862489898</v>
      </c>
      <c r="H53" s="22">
        <v>2.2291770026835045</v>
      </c>
      <c r="I53" s="22">
        <v>2.4260731027565319</v>
      </c>
      <c r="J53" s="22">
        <v>2.5574486484346317</v>
      </c>
      <c r="K53" s="22">
        <v>2.6364170593794025</v>
      </c>
      <c r="L53" s="22">
        <v>2.2499220498940962</v>
      </c>
      <c r="M53" s="22">
        <v>2.4315297922303687</v>
      </c>
      <c r="N53" s="22">
        <v>1.9469323381658985</v>
      </c>
      <c r="O53" s="22">
        <v>2.2086884287097766</v>
      </c>
    </row>
    <row r="54" spans="1:15">
      <c r="A54" s="25" t="s">
        <v>329</v>
      </c>
      <c r="B54" s="22">
        <v>2.0701407222897825</v>
      </c>
      <c r="C54" s="22">
        <v>2.0342817316031905</v>
      </c>
      <c r="D54" s="22">
        <v>2.2031070181475507</v>
      </c>
      <c r="E54" s="22">
        <v>2.1580576311255522</v>
      </c>
      <c r="F54" s="22">
        <v>2.4579469450637141</v>
      </c>
      <c r="G54" s="22">
        <v>2.3156448499986695</v>
      </c>
      <c r="H54" s="22">
        <v>2.4198788377502112</v>
      </c>
      <c r="I54" s="22">
        <v>2.4419974246867349</v>
      </c>
      <c r="J54" s="22">
        <v>2.6076546536299303</v>
      </c>
      <c r="K54" s="22">
        <v>2.5291995251659083</v>
      </c>
      <c r="L54" s="22">
        <v>2.4123209041492442</v>
      </c>
      <c r="M54" s="22">
        <v>2.1440153718419652</v>
      </c>
      <c r="N54" s="22">
        <v>1.9487234257821868</v>
      </c>
      <c r="O54" s="22">
        <v>2.1793886836806338</v>
      </c>
    </row>
    <row r="55" spans="1:15">
      <c r="A55" s="25" t="s">
        <v>330</v>
      </c>
      <c r="B55" s="22">
        <v>1.9846075268115246</v>
      </c>
      <c r="C55" s="22">
        <v>2.3213467820809277</v>
      </c>
      <c r="D55" s="22">
        <v>2.163237558358972</v>
      </c>
      <c r="E55" s="22">
        <v>2.1844566190314123</v>
      </c>
      <c r="F55" s="22">
        <v>2.4444222392739179</v>
      </c>
      <c r="G55" s="22">
        <v>2.3154344868354295</v>
      </c>
      <c r="H55" s="22">
        <v>2.1783168239516368</v>
      </c>
      <c r="I55" s="22">
        <v>2.4018095894692797</v>
      </c>
      <c r="J55" s="22">
        <v>2.6650288766718728</v>
      </c>
      <c r="K55" s="22">
        <v>2.6682160719137582</v>
      </c>
      <c r="L55" s="22">
        <v>2.3046631013067107</v>
      </c>
      <c r="M55" s="22">
        <v>2.2824034267889046</v>
      </c>
      <c r="N55" s="22">
        <v>1.9509664882746225</v>
      </c>
      <c r="O55" s="22">
        <v>2.1528983599267328</v>
      </c>
    </row>
    <row r="56" spans="1:15">
      <c r="A56" s="40" t="s">
        <v>331</v>
      </c>
      <c r="B56" s="22">
        <v>2.0785933203700209</v>
      </c>
      <c r="C56" s="22">
        <v>2.1542364722120477</v>
      </c>
      <c r="D56" s="22">
        <v>2.1921540242950814</v>
      </c>
      <c r="E56" s="22">
        <v>2.0822355706085607</v>
      </c>
      <c r="F56" s="22">
        <v>2.4346642754514418</v>
      </c>
      <c r="G56" s="22">
        <v>2.3130533196361291</v>
      </c>
      <c r="H56" s="22">
        <v>2.3131442771639321</v>
      </c>
      <c r="I56" s="22">
        <v>2.3781469348160846</v>
      </c>
      <c r="J56" s="22">
        <v>2.7237934783923858</v>
      </c>
      <c r="K56" s="22">
        <v>2.5538434486538413</v>
      </c>
      <c r="L56" s="22">
        <v>2.3292743196503412</v>
      </c>
      <c r="M56" s="22">
        <v>2.088605953163571</v>
      </c>
      <c r="N56" s="22">
        <v>2.0889151633715541</v>
      </c>
      <c r="O56" s="22">
        <v>2.142929475488021</v>
      </c>
    </row>
    <row r="57" spans="1:15">
      <c r="A57" s="25" t="s">
        <v>270</v>
      </c>
      <c r="B57" s="22">
        <v>2.0980360850096278</v>
      </c>
      <c r="C57" s="22">
        <v>2.1644311439113899</v>
      </c>
      <c r="D57" s="22">
        <v>2.2100752935612764</v>
      </c>
      <c r="E57" s="22">
        <v>2.1319258908018757</v>
      </c>
      <c r="F57" s="22">
        <v>2.4722190243428139</v>
      </c>
      <c r="G57" s="22">
        <v>2.2868975327356771</v>
      </c>
      <c r="H57" s="22">
        <v>2.2887324403095741</v>
      </c>
      <c r="I57" s="22">
        <v>2.4217347290957285</v>
      </c>
      <c r="J57" s="22">
        <v>2.6049715115699699</v>
      </c>
      <c r="K57" s="22">
        <v>2.5907234560244827</v>
      </c>
      <c r="L57" s="22">
        <v>2.2190104767781218</v>
      </c>
      <c r="M57" s="22">
        <v>2.2013341526176773</v>
      </c>
      <c r="N57" s="22">
        <v>2.1239865144637569</v>
      </c>
      <c r="O57" s="22">
        <v>2.1591076028711371</v>
      </c>
    </row>
    <row r="58" spans="1:15">
      <c r="A58" s="40" t="s">
        <v>332</v>
      </c>
      <c r="B58" s="22">
        <v>2.1735464419888442</v>
      </c>
      <c r="C58" s="22">
        <v>2.2534478811919731</v>
      </c>
      <c r="D58" s="22">
        <v>2.2587520519499877</v>
      </c>
      <c r="E58" s="22">
        <v>2.1208535118703913</v>
      </c>
      <c r="F58" s="22">
        <v>2.452202880829939</v>
      </c>
      <c r="G58" s="22">
        <v>2.3467977968677456</v>
      </c>
      <c r="H58" s="22">
        <v>2.4412787586473939</v>
      </c>
      <c r="I58" s="22">
        <v>2.4512996618777594</v>
      </c>
      <c r="J58" s="22">
        <v>2.8191143698260204</v>
      </c>
      <c r="K58" s="22">
        <v>2.6189978993544862</v>
      </c>
      <c r="L58" s="22">
        <v>2.2649642560973362</v>
      </c>
      <c r="M58" s="22">
        <v>2.3095414771245193</v>
      </c>
      <c r="N58" s="22">
        <v>2.3309446679199231</v>
      </c>
      <c r="O58" s="22">
        <v>2.2254554164822409</v>
      </c>
    </row>
    <row r="59" spans="1:15">
      <c r="A59" s="40" t="s">
        <v>333</v>
      </c>
      <c r="B59" s="22">
        <v>2.0784071873090526</v>
      </c>
      <c r="C59" s="22">
        <v>2.2816454150370937</v>
      </c>
      <c r="D59" s="22">
        <v>2.2953147353199612</v>
      </c>
      <c r="E59" s="22">
        <v>2.1945152146094049</v>
      </c>
      <c r="F59" s="22">
        <v>2.5478287689504229</v>
      </c>
      <c r="G59" s="22">
        <v>2.3907735654141975</v>
      </c>
      <c r="H59" s="22">
        <v>2.4506260880046296</v>
      </c>
      <c r="I59" s="22">
        <v>2.517655770504176</v>
      </c>
      <c r="J59" s="22">
        <v>2.8470038672914293</v>
      </c>
      <c r="K59" s="22">
        <v>2.659300283609348</v>
      </c>
      <c r="L59" s="22">
        <v>2.3650085629490749</v>
      </c>
      <c r="M59" s="22">
        <v>2.2192313890633648</v>
      </c>
      <c r="N59" s="22">
        <v>2.3579794532963305</v>
      </c>
      <c r="O59" s="22">
        <v>2.2506020158539481</v>
      </c>
    </row>
    <row r="60" spans="1:15">
      <c r="A60" s="25" t="s">
        <v>334</v>
      </c>
      <c r="B60" s="22">
        <v>2.169921074487366</v>
      </c>
      <c r="C60" s="22">
        <v>2.2460868895927999</v>
      </c>
      <c r="D60" s="22">
        <v>2.3010650483143489</v>
      </c>
      <c r="E60" s="22">
        <v>2.2869857648982084</v>
      </c>
      <c r="F60" s="22">
        <v>2.5115967952487628</v>
      </c>
      <c r="G60" s="22">
        <v>2.3269120869615705</v>
      </c>
      <c r="H60" s="22">
        <v>2.4288273502880955</v>
      </c>
      <c r="I60" s="22">
        <v>2.5332660518678711</v>
      </c>
      <c r="J60" s="22">
        <v>2.9407626194740133</v>
      </c>
      <c r="K60" s="22">
        <v>2.5733870332285487</v>
      </c>
      <c r="L60" s="22">
        <v>2.2506223093212099</v>
      </c>
      <c r="M60" s="22">
        <v>2.1370606704013251</v>
      </c>
      <c r="N60" s="22">
        <v>2.4386792807844664</v>
      </c>
      <c r="O60" s="22">
        <v>2.270933217973008</v>
      </c>
    </row>
    <row r="61" spans="1:15">
      <c r="A61" s="25" t="s">
        <v>335</v>
      </c>
      <c r="B61" s="22">
        <v>2.0537318206421387</v>
      </c>
      <c r="C61" s="22">
        <v>2.20646131246037</v>
      </c>
      <c r="D61" s="22">
        <v>2.3069537557955027</v>
      </c>
      <c r="E61" s="22">
        <v>2.2417661377368021</v>
      </c>
      <c r="F61" s="22">
        <v>2.5365978151348152</v>
      </c>
      <c r="G61" s="22">
        <v>2.4802885922133453</v>
      </c>
      <c r="H61" s="22">
        <v>2.4721515462994255</v>
      </c>
      <c r="I61" s="22">
        <v>2.584259834050155</v>
      </c>
      <c r="J61" s="22">
        <v>3.0241925925617852</v>
      </c>
      <c r="K61" s="22">
        <v>2.6486169140234388</v>
      </c>
      <c r="L61" s="22">
        <v>2.2659850691592873</v>
      </c>
      <c r="M61" s="22">
        <v>2.2543649976782589</v>
      </c>
      <c r="N61" s="22">
        <v>2.4006459107060043</v>
      </c>
      <c r="O61" s="22">
        <v>2.2739077355592987</v>
      </c>
    </row>
    <row r="62" spans="1:15">
      <c r="A62" s="25" t="s">
        <v>336</v>
      </c>
      <c r="B62" s="22">
        <v>2.0042886202840169</v>
      </c>
      <c r="C62" s="22">
        <v>2.2860235829960431</v>
      </c>
      <c r="D62" s="22">
        <v>2.2886935561054544</v>
      </c>
      <c r="E62" s="22">
        <v>2.2178953720659913</v>
      </c>
      <c r="F62" s="22">
        <v>2.6077873177907565</v>
      </c>
      <c r="G62" s="22">
        <v>2.4615247738313832</v>
      </c>
      <c r="H62" s="22">
        <v>2.6039387740095359</v>
      </c>
      <c r="I62" s="22">
        <v>2.7200556404562204</v>
      </c>
      <c r="J62" s="22">
        <v>3.2522513006840192</v>
      </c>
      <c r="K62" s="22">
        <v>2.7801137878593951</v>
      </c>
      <c r="L62" s="22">
        <v>2.3140468490432218</v>
      </c>
      <c r="M62" s="22">
        <v>2.2293962682910875</v>
      </c>
      <c r="N62" s="22">
        <v>2.5192498945544033</v>
      </c>
      <c r="O62" s="22">
        <v>2.3407089382916091</v>
      </c>
    </row>
    <row r="63" spans="1:15">
      <c r="A63" s="25" t="s">
        <v>337</v>
      </c>
      <c r="B63" s="22">
        <v>2.0785583737312261</v>
      </c>
      <c r="C63" s="22">
        <v>2.3057637162634843</v>
      </c>
      <c r="D63" s="22">
        <v>2.2957181714992996</v>
      </c>
      <c r="E63" s="22">
        <v>2.3823130833605983</v>
      </c>
      <c r="F63" s="22">
        <v>2.5921454072667482</v>
      </c>
      <c r="G63" s="22">
        <v>2.6812763203810239</v>
      </c>
      <c r="H63" s="22">
        <v>2.7439766889946271</v>
      </c>
      <c r="I63" s="22">
        <v>2.8687245489394502</v>
      </c>
      <c r="J63" s="22">
        <v>3.3262947793585838</v>
      </c>
      <c r="K63" s="22">
        <v>2.7710179602834639</v>
      </c>
      <c r="L63" s="22">
        <v>2.3064306356810413</v>
      </c>
      <c r="M63" s="22">
        <v>2.322072047050554</v>
      </c>
      <c r="N63" s="22">
        <v>2.5505000806627653</v>
      </c>
      <c r="O63" s="22">
        <v>2.4241199040348209</v>
      </c>
    </row>
    <row r="64" spans="1:15">
      <c r="A64" s="25" t="s">
        <v>338</v>
      </c>
      <c r="B64" s="22">
        <v>2.0704364154446027</v>
      </c>
      <c r="C64" s="22">
        <v>2.3152779264959755</v>
      </c>
      <c r="D64" s="22">
        <v>2.3133554297363026</v>
      </c>
      <c r="E64" s="22">
        <v>2.313531194636699</v>
      </c>
      <c r="F64" s="22">
        <v>2.5568426408760363</v>
      </c>
      <c r="G64" s="22">
        <v>2.5528334189621389</v>
      </c>
      <c r="H64" s="22">
        <v>2.5962969115027685</v>
      </c>
      <c r="I64" s="22">
        <v>2.8939750350202602</v>
      </c>
      <c r="J64" s="22">
        <v>3.2024486178245128</v>
      </c>
      <c r="K64" s="22">
        <v>2.7567508186356564</v>
      </c>
      <c r="L64" s="22">
        <v>2.2471656584019173</v>
      </c>
      <c r="M64" s="22">
        <v>2.2851585836908543</v>
      </c>
      <c r="N64" s="22">
        <v>2.579510328286041</v>
      </c>
      <c r="O64" s="22">
        <v>2.455274832650296</v>
      </c>
    </row>
    <row r="65" spans="1:15">
      <c r="A65" s="40" t="s">
        <v>339</v>
      </c>
      <c r="B65" s="22">
        <v>2.1882418588248385</v>
      </c>
      <c r="C65" s="22">
        <v>2.3088349171712998</v>
      </c>
      <c r="D65" s="22">
        <v>2.3061199525190186</v>
      </c>
      <c r="E65" s="22">
        <v>2.3248994004592491</v>
      </c>
      <c r="F65" s="22">
        <v>2.5342855359260121</v>
      </c>
      <c r="G65" s="22">
        <v>2.525892739485645</v>
      </c>
      <c r="H65" s="22">
        <v>2.705195074517559</v>
      </c>
      <c r="I65" s="22">
        <v>2.9965598470607784</v>
      </c>
      <c r="J65" s="22">
        <v>3.3415878445555376</v>
      </c>
      <c r="K65" s="22">
        <v>2.9212791984984139</v>
      </c>
      <c r="L65" s="22">
        <v>2.3659392189937072</v>
      </c>
      <c r="M65" s="22">
        <v>2.3730683177187939</v>
      </c>
      <c r="N65" s="22">
        <v>2.7075148379080778</v>
      </c>
      <c r="O65" s="22">
        <v>2.4885829075915993</v>
      </c>
    </row>
    <row r="66" spans="1:15">
      <c r="A66" s="40" t="s">
        <v>340</v>
      </c>
      <c r="B66" s="22">
        <v>2.154435002362602</v>
      </c>
      <c r="C66" s="22">
        <v>2.2817222924955654</v>
      </c>
      <c r="D66" s="22">
        <v>2.3027438183905731</v>
      </c>
      <c r="E66" s="22">
        <v>2.3262528127137561</v>
      </c>
      <c r="F66" s="22">
        <v>2.592589682056579</v>
      </c>
      <c r="G66" s="22">
        <v>2.7039271411938723</v>
      </c>
      <c r="H66" s="22">
        <v>2.8278109981294768</v>
      </c>
      <c r="I66" s="22">
        <v>3.0648769794038531</v>
      </c>
      <c r="J66" s="22">
        <v>3.4658864017828672</v>
      </c>
      <c r="K66" s="22">
        <v>2.8654269018452405</v>
      </c>
      <c r="L66" s="22">
        <v>2.2540126500857101</v>
      </c>
      <c r="M66" s="22">
        <v>2.3609556120019728</v>
      </c>
      <c r="N66" s="22">
        <v>2.741796771888414</v>
      </c>
      <c r="O66" s="22">
        <v>2.5320959124411155</v>
      </c>
    </row>
    <row r="67" spans="1:15">
      <c r="A67" s="40" t="s">
        <v>341</v>
      </c>
      <c r="B67" s="22">
        <v>2.0885979029440351</v>
      </c>
      <c r="C67" s="22">
        <v>2.2644968143465984</v>
      </c>
      <c r="D67" s="22">
        <v>2.2732788122412368</v>
      </c>
      <c r="E67" s="22">
        <v>2.2758520336818702</v>
      </c>
      <c r="F67" s="22">
        <v>2.5687259819045254</v>
      </c>
      <c r="G67" s="22">
        <v>2.6754468928296982</v>
      </c>
      <c r="H67" s="22">
        <v>2.7384578741527958</v>
      </c>
      <c r="I67" s="22">
        <v>3.0872605269266558</v>
      </c>
      <c r="J67" s="22">
        <v>3.5489320688229808</v>
      </c>
      <c r="K67" s="22">
        <v>2.9898180867346755</v>
      </c>
      <c r="L67" s="22">
        <v>2.3776230604085051</v>
      </c>
      <c r="M67" s="22">
        <v>2.4870785648534035</v>
      </c>
      <c r="N67" s="22">
        <v>2.9845623103042942</v>
      </c>
      <c r="O67" s="22">
        <v>2.5586289965064068</v>
      </c>
    </row>
    <row r="68" spans="1:15">
      <c r="A68" s="40" t="s">
        <v>342</v>
      </c>
      <c r="B68" s="22">
        <v>1.9806386885399037</v>
      </c>
      <c r="C68" s="22">
        <v>2.1469826344341123</v>
      </c>
      <c r="D68" s="22">
        <v>2.2401013616285597</v>
      </c>
      <c r="E68" s="22">
        <v>2.28909888925577</v>
      </c>
      <c r="F68" s="22">
        <v>2.5273879485871045</v>
      </c>
      <c r="G68" s="22">
        <v>2.5745858004445585</v>
      </c>
      <c r="H68" s="22">
        <v>2.7221979872839648</v>
      </c>
      <c r="I68" s="22">
        <v>3.0644921255968236</v>
      </c>
      <c r="J68" s="22">
        <v>3.4979580726548258</v>
      </c>
      <c r="K68" s="22">
        <v>2.9313941759399893</v>
      </c>
      <c r="L68" s="22">
        <v>2.2610375562312295</v>
      </c>
      <c r="M68" s="22">
        <v>2.2921562169543734</v>
      </c>
      <c r="N68" s="22">
        <v>2.8653375198827185</v>
      </c>
      <c r="O68" s="22">
        <v>2.5071930572043941</v>
      </c>
    </row>
    <row r="69" spans="1:15">
      <c r="A69" s="40" t="s">
        <v>343</v>
      </c>
      <c r="B69" s="22">
        <v>2.0542003531281563</v>
      </c>
      <c r="C69" s="22">
        <v>2.2083724040830486</v>
      </c>
      <c r="D69" s="22">
        <v>2.2884369996004863</v>
      </c>
      <c r="E69" s="22">
        <v>2.3457647347384358</v>
      </c>
      <c r="F69" s="22">
        <v>2.5704518946495543</v>
      </c>
      <c r="G69" s="22">
        <v>2.6824562166929757</v>
      </c>
      <c r="H69" s="22">
        <v>2.8324222073176815</v>
      </c>
      <c r="I69" s="22">
        <v>3.1576859707677296</v>
      </c>
      <c r="J69" s="22">
        <v>3.6800099511291005</v>
      </c>
      <c r="K69" s="22">
        <v>2.9836260345999208</v>
      </c>
      <c r="L69" s="22">
        <v>2.3765759306792997</v>
      </c>
      <c r="M69" s="22">
        <v>2.3699684090123867</v>
      </c>
      <c r="N69" s="22">
        <v>2.8617529950094385</v>
      </c>
      <c r="O69" s="22">
        <v>2.5659505042648494</v>
      </c>
    </row>
    <row r="70" spans="1:15">
      <c r="A70" s="40" t="s">
        <v>344</v>
      </c>
      <c r="B70" s="22">
        <v>2.1370388326456773</v>
      </c>
      <c r="C70" s="22">
        <v>2.2798543587528672</v>
      </c>
      <c r="D70" s="22">
        <v>2.3579713541540812</v>
      </c>
      <c r="E70" s="22">
        <v>2.3664227643269284</v>
      </c>
      <c r="F70" s="22">
        <v>2.6745530915483338</v>
      </c>
      <c r="G70" s="22">
        <v>2.6255298334565729</v>
      </c>
      <c r="H70" s="22">
        <v>2.829960919551155</v>
      </c>
      <c r="I70" s="22">
        <v>3.2190999624904642</v>
      </c>
      <c r="J70" s="22">
        <v>3.7649988024801679</v>
      </c>
      <c r="K70" s="22">
        <v>3.0971984551897425</v>
      </c>
      <c r="L70" s="22">
        <v>2.4054331688881292</v>
      </c>
      <c r="M70" s="22">
        <v>2.4074450320307217</v>
      </c>
      <c r="N70" s="22">
        <v>2.877177050819097</v>
      </c>
      <c r="O70" s="22">
        <v>2.6345890955300706</v>
      </c>
    </row>
    <row r="71" spans="1:15">
      <c r="A71" s="40" t="s">
        <v>345</v>
      </c>
      <c r="B71" s="22">
        <v>2.1837608576554346</v>
      </c>
      <c r="C71" s="22">
        <v>2.2799523518506604</v>
      </c>
      <c r="D71" s="22">
        <v>2.3600873971817715</v>
      </c>
      <c r="E71" s="22">
        <v>2.4505501360561293</v>
      </c>
      <c r="F71" s="22">
        <v>2.6320750863160316</v>
      </c>
      <c r="G71" s="22">
        <v>2.7192422724334628</v>
      </c>
      <c r="H71" s="22">
        <v>2.9638335219664409</v>
      </c>
      <c r="I71" s="22">
        <v>3.3019457346592169</v>
      </c>
      <c r="J71" s="22">
        <v>3.9470093886576638</v>
      </c>
      <c r="K71" s="22">
        <v>3.1268286010991435</v>
      </c>
      <c r="L71" s="22">
        <v>2.3778329635257456</v>
      </c>
      <c r="M71" s="22">
        <v>2.3696734707350737</v>
      </c>
      <c r="N71" s="22">
        <v>3.0268748322304755</v>
      </c>
      <c r="O71" s="22">
        <v>2.6886683090350312</v>
      </c>
    </row>
    <row r="72" spans="1:15">
      <c r="A72" s="25" t="s">
        <v>346</v>
      </c>
      <c r="B72" s="22">
        <v>2.11991265731562</v>
      </c>
      <c r="C72" s="22">
        <v>2.3122412017128138</v>
      </c>
      <c r="D72" s="22">
        <v>2.3929934205793209</v>
      </c>
      <c r="E72" s="22">
        <v>2.427382942257442</v>
      </c>
      <c r="F72" s="22">
        <v>2.721729463775528</v>
      </c>
      <c r="G72" s="22">
        <v>2.8232685293457558</v>
      </c>
      <c r="H72" s="22">
        <v>3.0908733943769358</v>
      </c>
      <c r="I72" s="22">
        <v>3.4578480543744776</v>
      </c>
      <c r="J72" s="22">
        <v>4.0888699159004789</v>
      </c>
      <c r="K72" s="22">
        <v>3.2948067488155721</v>
      </c>
      <c r="L72" s="22">
        <v>2.4380124464811668</v>
      </c>
      <c r="M72" s="22">
        <v>2.3913491202326691</v>
      </c>
      <c r="N72" s="22">
        <v>2.8302950386585359</v>
      </c>
      <c r="O72" s="22">
        <v>2.7538794587278512</v>
      </c>
    </row>
    <row r="73" spans="1:15">
      <c r="A73" s="25" t="s">
        <v>271</v>
      </c>
      <c r="B73" s="22">
        <v>2.0053836488117982</v>
      </c>
      <c r="C73" s="22">
        <v>2.1965203384416125</v>
      </c>
      <c r="D73" s="22">
        <v>2.3461136180227538</v>
      </c>
      <c r="E73" s="22">
        <v>2.5383021719604866</v>
      </c>
      <c r="F73" s="22">
        <v>2.7133422158558331</v>
      </c>
      <c r="G73" s="22">
        <v>2.9676557035948523</v>
      </c>
      <c r="H73" s="22">
        <v>3.2476669564357126</v>
      </c>
      <c r="I73" s="22">
        <v>3.6234328389600634</v>
      </c>
      <c r="J73" s="22">
        <v>4.3430431116636425</v>
      </c>
      <c r="K73" s="22">
        <v>3.4568428855139448</v>
      </c>
      <c r="L73" s="22">
        <v>2.5785929257794864</v>
      </c>
      <c r="M73" s="22">
        <v>2.3350707292257975</v>
      </c>
      <c r="N73" s="22">
        <v>2.8945160024562955</v>
      </c>
      <c r="O73" s="22">
        <v>2.8091549918597134</v>
      </c>
    </row>
    <row r="74" spans="1:15">
      <c r="A74" s="25" t="s">
        <v>347</v>
      </c>
      <c r="B74" s="22">
        <v>2.188427234659287</v>
      </c>
      <c r="C74" s="22">
        <v>2.4014267224145498</v>
      </c>
      <c r="D74" s="22">
        <v>2.4086856419262994</v>
      </c>
      <c r="E74" s="22">
        <v>2.5370883830974451</v>
      </c>
      <c r="F74" s="22">
        <v>2.8203398978644141</v>
      </c>
      <c r="G74" s="22">
        <v>3.0138810601601107</v>
      </c>
      <c r="H74" s="22">
        <v>3.2854523358599632</v>
      </c>
      <c r="I74" s="22">
        <v>3.7828657001821973</v>
      </c>
      <c r="J74" s="22">
        <v>4.4559453993691509</v>
      </c>
      <c r="K74" s="22">
        <v>3.6080024465601879</v>
      </c>
      <c r="L74" s="22">
        <v>2.5734406899558095</v>
      </c>
      <c r="M74" s="22">
        <v>2.4458055895806781</v>
      </c>
      <c r="N74" s="22">
        <v>3.3115800925777079</v>
      </c>
      <c r="O74" s="22">
        <v>2.9109879574923254</v>
      </c>
    </row>
    <row r="75" spans="1:15">
      <c r="A75" s="25" t="s">
        <v>348</v>
      </c>
      <c r="B75" s="22">
        <v>2.1807734094521116</v>
      </c>
      <c r="C75" s="22">
        <v>2.269938619888523</v>
      </c>
      <c r="D75" s="22">
        <v>2.3561488374901542</v>
      </c>
      <c r="E75" s="22">
        <v>2.5471044208040499</v>
      </c>
      <c r="F75" s="22">
        <v>2.8335599330521299</v>
      </c>
      <c r="G75" s="22">
        <v>2.9701249068428783</v>
      </c>
      <c r="H75" s="22">
        <v>3.2717760940319951</v>
      </c>
      <c r="I75" s="22">
        <v>3.6656485125803959</v>
      </c>
      <c r="J75" s="22">
        <v>4.270072500060337</v>
      </c>
      <c r="K75" s="22">
        <v>3.5100149521961574</v>
      </c>
      <c r="L75" s="22">
        <v>2.5241631009857888</v>
      </c>
      <c r="M75" s="22">
        <v>2.4189385110735548</v>
      </c>
      <c r="N75" s="22">
        <v>3.0801893883104809</v>
      </c>
      <c r="O75" s="22">
        <v>2.8393713208113858</v>
      </c>
    </row>
    <row r="76" spans="1:15">
      <c r="A76" s="25" t="s">
        <v>349</v>
      </c>
      <c r="B76" s="22">
        <v>2.1536888106896686</v>
      </c>
      <c r="C76" s="22">
        <v>2.3478183232650545</v>
      </c>
      <c r="D76" s="22">
        <v>2.3449831412640028</v>
      </c>
      <c r="E76" s="22">
        <v>2.5863623826342228</v>
      </c>
      <c r="F76" s="22">
        <v>2.7807185987954499</v>
      </c>
      <c r="G76" s="22">
        <v>2.8748479729014154</v>
      </c>
      <c r="H76" s="22">
        <v>3.2823666950110248</v>
      </c>
      <c r="I76" s="22">
        <v>3.7069028115231406</v>
      </c>
      <c r="J76" s="22">
        <v>4.2648414357262423</v>
      </c>
      <c r="K76" s="22">
        <v>3.4238151698939396</v>
      </c>
      <c r="L76" s="22">
        <v>2.556120369017802</v>
      </c>
      <c r="M76" s="22">
        <v>2.3474996950939269</v>
      </c>
      <c r="N76" s="22">
        <v>3.1382862823910052</v>
      </c>
      <c r="O76" s="22">
        <v>2.8504237778105539</v>
      </c>
    </row>
    <row r="77" spans="1:15">
      <c r="A77" s="25" t="s">
        <v>350</v>
      </c>
      <c r="B77" s="22">
        <v>2.2202362799986868</v>
      </c>
      <c r="C77" s="22">
        <v>2.3855899513651497</v>
      </c>
      <c r="D77" s="22">
        <v>2.4189263237925021</v>
      </c>
      <c r="E77" s="22">
        <v>2.5986717116591116</v>
      </c>
      <c r="F77" s="22">
        <v>2.8090123273949379</v>
      </c>
      <c r="G77" s="22">
        <v>3.0760730731353165</v>
      </c>
      <c r="H77" s="22">
        <v>3.381433488742247</v>
      </c>
      <c r="I77" s="22">
        <v>3.6716323037409593</v>
      </c>
      <c r="J77" s="22">
        <v>4.2514277830504446</v>
      </c>
      <c r="K77" s="22">
        <v>3.4941041220976974</v>
      </c>
      <c r="L77" s="22">
        <v>2.5586372686312973</v>
      </c>
      <c r="M77" s="22">
        <v>2.3095725954691524</v>
      </c>
      <c r="N77" s="22">
        <v>3.2734211840330292</v>
      </c>
      <c r="O77" s="22">
        <v>2.8802845024452539</v>
      </c>
    </row>
    <row r="78" spans="1:15">
      <c r="A78" s="25" t="s">
        <v>351</v>
      </c>
      <c r="B78" s="22">
        <v>2.0717000015784222</v>
      </c>
      <c r="C78" s="22">
        <v>2.4026716686850804</v>
      </c>
      <c r="D78" s="22">
        <v>2.4548281905080902</v>
      </c>
      <c r="E78" s="22">
        <v>2.6345316057880912</v>
      </c>
      <c r="F78" s="22">
        <v>2.8247302343533742</v>
      </c>
      <c r="G78" s="22">
        <v>3.0542831076742964</v>
      </c>
      <c r="H78" s="22">
        <v>3.35456257902863</v>
      </c>
      <c r="I78" s="22">
        <v>3.7348809847600228</v>
      </c>
      <c r="J78" s="22">
        <v>4.639029169097582</v>
      </c>
      <c r="K78" s="22">
        <v>3.4689235542896171</v>
      </c>
      <c r="L78" s="22">
        <v>2.6502609850161623</v>
      </c>
      <c r="M78" s="22">
        <v>2.3228873516803823</v>
      </c>
      <c r="N78" s="22">
        <v>3.2754377461362338</v>
      </c>
      <c r="O78" s="22">
        <v>2.9233825782624403</v>
      </c>
    </row>
    <row r="79" spans="1:15">
      <c r="A79" s="25" t="s">
        <v>352</v>
      </c>
      <c r="B79" s="22">
        <v>2.3949176559379444</v>
      </c>
      <c r="C79" s="22">
        <v>2.3714807414510024</v>
      </c>
      <c r="D79" s="22">
        <v>2.513195490209577</v>
      </c>
      <c r="E79" s="22">
        <v>2.7893949571448466</v>
      </c>
      <c r="F79" s="22">
        <v>2.9847928590263151</v>
      </c>
      <c r="G79" s="22">
        <v>3.2207569491583996</v>
      </c>
      <c r="H79" s="22">
        <v>3.4627461202287266</v>
      </c>
      <c r="I79" s="22">
        <v>3.8309398365956513</v>
      </c>
      <c r="J79" s="22">
        <v>4.5796190133594985</v>
      </c>
      <c r="K79" s="22">
        <v>3.5866907842440985</v>
      </c>
      <c r="L79" s="22">
        <v>2.653102584856732</v>
      </c>
      <c r="M79" s="22">
        <v>2.3506635745440581</v>
      </c>
      <c r="N79" s="22">
        <v>3.1966449482774553</v>
      </c>
      <c r="O79" s="22">
        <v>2.9962645931525729</v>
      </c>
    </row>
    <row r="80" spans="1:15">
      <c r="A80" s="25" t="s">
        <v>353</v>
      </c>
      <c r="B80" s="22">
        <v>2.3606307074059925</v>
      </c>
      <c r="C80" s="22">
        <v>2.4420350164042413</v>
      </c>
      <c r="D80" s="22">
        <v>2.5458342535885281</v>
      </c>
      <c r="E80" s="22">
        <v>2.8170258930100389</v>
      </c>
      <c r="F80" s="22">
        <v>2.9536475358957937</v>
      </c>
      <c r="G80" s="22">
        <v>3.2638912652294789</v>
      </c>
      <c r="H80" s="22">
        <v>3.6133808364427322</v>
      </c>
      <c r="I80" s="22">
        <v>3.9216436680152538</v>
      </c>
      <c r="J80" s="22">
        <v>4.7092143045766983</v>
      </c>
      <c r="K80" s="22">
        <v>3.6715045789695884</v>
      </c>
      <c r="L80" s="22">
        <v>2.5496809735789214</v>
      </c>
      <c r="M80" s="22">
        <v>2.3917009829927722</v>
      </c>
      <c r="N80" s="22">
        <v>3.0990920691178854</v>
      </c>
      <c r="O80" s="22">
        <v>3.0542966693861202</v>
      </c>
    </row>
    <row r="81" spans="1:15">
      <c r="A81" s="25" t="s">
        <v>354</v>
      </c>
      <c r="B81" s="22">
        <v>2.281554489563117</v>
      </c>
      <c r="C81" s="22">
        <v>2.5371120461499874</v>
      </c>
      <c r="D81" s="22">
        <v>2.5802340665793415</v>
      </c>
      <c r="E81" s="22">
        <v>2.9149425276646177</v>
      </c>
      <c r="F81" s="22">
        <v>3.1029850427084527</v>
      </c>
      <c r="G81" s="22">
        <v>3.3244437262507693</v>
      </c>
      <c r="H81" s="22">
        <v>3.7116799448358599</v>
      </c>
      <c r="I81" s="22">
        <v>3.9983540312467025</v>
      </c>
      <c r="J81" s="22">
        <v>4.7368399657801605</v>
      </c>
      <c r="K81" s="22">
        <v>3.8970776780590053</v>
      </c>
      <c r="L81" s="22">
        <v>2.7168117590505076</v>
      </c>
      <c r="M81" s="22">
        <v>2.3574207636318922</v>
      </c>
      <c r="N81" s="22">
        <v>3.1680437339276537</v>
      </c>
      <c r="O81" s="22">
        <v>3.1203440061324073</v>
      </c>
    </row>
    <row r="82" spans="1:15">
      <c r="A82" s="25" t="s">
        <v>355</v>
      </c>
      <c r="B82" s="22">
        <v>2.4588312967209514</v>
      </c>
      <c r="C82" s="22">
        <v>2.6956417772396311</v>
      </c>
      <c r="D82" s="22">
        <v>2.7460090464654039</v>
      </c>
      <c r="E82" s="22">
        <v>3.1509069472863551</v>
      </c>
      <c r="F82" s="22">
        <v>3.2973557749077633</v>
      </c>
      <c r="G82" s="22">
        <v>3.7770846175442605</v>
      </c>
      <c r="H82" s="22">
        <v>3.977316278491752</v>
      </c>
      <c r="I82" s="22">
        <v>4.308982905633024</v>
      </c>
      <c r="J82" s="22">
        <v>4.9168087232006794</v>
      </c>
      <c r="K82" s="22">
        <v>4.0095574503720668</v>
      </c>
      <c r="L82" s="22">
        <v>2.8562760901737505</v>
      </c>
      <c r="M82" s="22">
        <v>2.4552475430285661</v>
      </c>
      <c r="N82" s="22">
        <v>3.4928915281226356</v>
      </c>
      <c r="O82" s="22">
        <v>3.3409515572384558</v>
      </c>
    </row>
    <row r="83" spans="1:15">
      <c r="A83" s="25" t="s">
        <v>356</v>
      </c>
      <c r="B83" s="22">
        <v>2.6119250984847575</v>
      </c>
      <c r="C83" s="22">
        <v>2.8256753637416345</v>
      </c>
      <c r="D83" s="22">
        <v>2.8871850805723445</v>
      </c>
      <c r="E83" s="22">
        <v>3.4130094507357529</v>
      </c>
      <c r="F83" s="22">
        <v>3.5927968587627177</v>
      </c>
      <c r="G83" s="22">
        <v>3.7906418350076292</v>
      </c>
      <c r="H83" s="22">
        <v>4.2687346380351361</v>
      </c>
      <c r="I83" s="22">
        <v>4.4647576727899621</v>
      </c>
      <c r="J83" s="22">
        <v>5.2990936807457647</v>
      </c>
      <c r="K83" s="22">
        <v>4.3966416479055521</v>
      </c>
      <c r="L83" s="22">
        <v>2.980168214765746</v>
      </c>
      <c r="M83" s="22">
        <v>2.5841723330805273</v>
      </c>
      <c r="N83" s="22">
        <v>3.4139382268192113</v>
      </c>
      <c r="O83" s="22">
        <v>3.5417682385044835</v>
      </c>
    </row>
    <row r="84" spans="1:15">
      <c r="A84" s="25" t="s">
        <v>357</v>
      </c>
      <c r="B84" s="22">
        <v>2.8304249438903537</v>
      </c>
      <c r="C84" s="22">
        <v>3.1844608591820873</v>
      </c>
      <c r="D84" s="22">
        <v>2.9885644609002835</v>
      </c>
      <c r="E84" s="22">
        <v>3.4531806363883635</v>
      </c>
      <c r="F84" s="22">
        <v>3.8428720620734991</v>
      </c>
      <c r="G84" s="22">
        <v>4.1367622956760197</v>
      </c>
      <c r="H84" s="22">
        <v>4.5092743473484012</v>
      </c>
      <c r="I84" s="22">
        <v>4.7992723190856754</v>
      </c>
      <c r="J84" s="22">
        <v>5.4514199598783595</v>
      </c>
      <c r="K84" s="22">
        <v>4.607756384352375</v>
      </c>
      <c r="L84" s="22">
        <v>3.2846858599655833</v>
      </c>
      <c r="M84" s="22">
        <v>2.566807199400432</v>
      </c>
      <c r="N84" s="22">
        <v>3.4320748372579164</v>
      </c>
      <c r="O84" s="22">
        <v>3.7430159829233021</v>
      </c>
    </row>
    <row r="85" spans="1:15">
      <c r="A85" s="25" t="s">
        <v>358</v>
      </c>
      <c r="B85" s="22">
        <v>2.9440982778053679</v>
      </c>
      <c r="C85" s="22">
        <v>3.0505488450462419</v>
      </c>
      <c r="D85" s="22">
        <v>3.1036641640304663</v>
      </c>
      <c r="E85" s="22">
        <v>3.636893552882662</v>
      </c>
      <c r="F85" s="22">
        <v>4.0171431679561636</v>
      </c>
      <c r="G85" s="22">
        <v>4.2139857602837409</v>
      </c>
      <c r="H85" s="22">
        <v>4.705119338062917</v>
      </c>
      <c r="I85" s="22">
        <v>4.921355491545488</v>
      </c>
      <c r="J85" s="22">
        <v>5.5607331064412007</v>
      </c>
      <c r="K85" s="22">
        <v>4.6663956965686477</v>
      </c>
      <c r="L85" s="22">
        <v>3.2499501445430408</v>
      </c>
      <c r="M85" s="22">
        <v>2.4946969302103819</v>
      </c>
      <c r="N85" s="22">
        <v>3.5611799516031919</v>
      </c>
      <c r="O85" s="22">
        <v>3.8453376088646016</v>
      </c>
    </row>
    <row r="86" spans="1:15">
      <c r="A86" s="25" t="s">
        <v>359</v>
      </c>
      <c r="B86" s="22">
        <v>3.1041025521212058</v>
      </c>
      <c r="C86" s="22">
        <v>3.3142217473116786</v>
      </c>
      <c r="D86" s="22">
        <v>3.2736712101339838</v>
      </c>
      <c r="E86" s="22">
        <v>3.9048838568133775</v>
      </c>
      <c r="F86" s="22">
        <v>3.912872086445168</v>
      </c>
      <c r="G86" s="22">
        <v>4.2575902624629078</v>
      </c>
      <c r="H86" s="22">
        <v>4.7548128939070615</v>
      </c>
      <c r="I86" s="22">
        <v>4.9370110182190734</v>
      </c>
      <c r="J86" s="22">
        <v>5.5381943736618053</v>
      </c>
      <c r="K86" s="22">
        <v>4.7804976365107494</v>
      </c>
      <c r="L86" s="22">
        <v>3.4795165651301616</v>
      </c>
      <c r="M86" s="22">
        <v>2.6889083051973812</v>
      </c>
      <c r="N86" s="22">
        <v>3.5654500283868664</v>
      </c>
      <c r="O86" s="22">
        <v>3.9360237645993861</v>
      </c>
    </row>
    <row r="87" spans="1:15">
      <c r="A87" s="25" t="s">
        <v>360</v>
      </c>
      <c r="B87" s="22">
        <v>3.2834465826539172</v>
      </c>
      <c r="C87" s="22">
        <v>3.4509356999147118</v>
      </c>
      <c r="D87" s="22">
        <v>3.4630630138159422</v>
      </c>
      <c r="E87" s="22">
        <v>4.0389739324110749</v>
      </c>
      <c r="F87" s="22">
        <v>4.2779977409523191</v>
      </c>
      <c r="G87" s="22">
        <v>4.3468738530238156</v>
      </c>
      <c r="H87" s="22">
        <v>4.7508286561133879</v>
      </c>
      <c r="I87" s="22">
        <v>5.0218229307442348</v>
      </c>
      <c r="J87" s="22">
        <v>5.6710303069562267</v>
      </c>
      <c r="K87" s="22">
        <v>4.9558529160185856</v>
      </c>
      <c r="L87" s="22">
        <v>3.7046789874807993</v>
      </c>
      <c r="M87" s="22">
        <v>2.7548011631606948</v>
      </c>
      <c r="N87" s="22">
        <v>3.5676798728085264</v>
      </c>
      <c r="O87" s="22">
        <v>4.0953593347257735</v>
      </c>
    </row>
    <row r="88" spans="1:15">
      <c r="A88" s="25" t="s">
        <v>361</v>
      </c>
      <c r="B88" s="22">
        <v>3.4225659888419488</v>
      </c>
      <c r="C88" s="22">
        <v>3.6338597659195218</v>
      </c>
      <c r="D88" s="22">
        <v>3.488510802251966</v>
      </c>
      <c r="E88" s="22">
        <v>4.1815834069061397</v>
      </c>
      <c r="F88" s="22">
        <v>4.3676283810672079</v>
      </c>
      <c r="G88" s="22">
        <v>4.3173694625109968</v>
      </c>
      <c r="H88" s="22">
        <v>4.8341508381534082</v>
      </c>
      <c r="I88" s="22">
        <v>5.0368714977549542</v>
      </c>
      <c r="J88" s="22">
        <v>5.7920626808942712</v>
      </c>
      <c r="K88" s="22">
        <v>5.0740729582063802</v>
      </c>
      <c r="L88" s="22">
        <v>3.8019668341039035</v>
      </c>
      <c r="M88" s="22">
        <v>2.8112662022953052</v>
      </c>
      <c r="N88" s="22">
        <v>3.6051260728384289</v>
      </c>
      <c r="O88" s="22">
        <v>4.1806584378696323</v>
      </c>
    </row>
    <row r="89" spans="1:15">
      <c r="A89" s="25" t="s">
        <v>272</v>
      </c>
      <c r="B89" s="22">
        <v>3.7934774992845139</v>
      </c>
      <c r="C89" s="22">
        <v>3.9159730547938714</v>
      </c>
      <c r="D89" s="22">
        <v>3.8292786989858234</v>
      </c>
      <c r="E89" s="22">
        <v>4.3377337359493797</v>
      </c>
      <c r="F89" s="22">
        <v>4.5778109446116533</v>
      </c>
      <c r="G89" s="22">
        <v>4.5191950061839057</v>
      </c>
      <c r="H89" s="22">
        <v>5.0226334743264394</v>
      </c>
      <c r="I89" s="22">
        <v>5.2292596060490713</v>
      </c>
      <c r="J89" s="22">
        <v>5.9329240106355092</v>
      </c>
      <c r="K89" s="22">
        <v>5.2643457033328422</v>
      </c>
      <c r="L89" s="22">
        <v>4.4263511817300687</v>
      </c>
      <c r="M89" s="22">
        <v>2.8796553353159178</v>
      </c>
      <c r="N89" s="22">
        <v>3.8299212865394274</v>
      </c>
      <c r="O89" s="22">
        <v>4.3992136965213842</v>
      </c>
    </row>
    <row r="90" spans="1:15">
      <c r="A90" s="40" t="s">
        <v>362</v>
      </c>
      <c r="B90" s="22">
        <v>4.0021719613874955</v>
      </c>
      <c r="C90" s="22">
        <v>4.2305803733101115</v>
      </c>
      <c r="D90" s="22">
        <v>4.0916968282526298</v>
      </c>
      <c r="E90" s="22">
        <v>4.6746446628324714</v>
      </c>
      <c r="F90" s="22">
        <v>4.8691601945459881</v>
      </c>
      <c r="G90" s="22">
        <v>4.8491039294562848</v>
      </c>
      <c r="H90" s="22">
        <v>5.2730657756695143</v>
      </c>
      <c r="I90" s="22">
        <v>5.3565456052627454</v>
      </c>
      <c r="J90" s="22">
        <v>6.1360902813184959</v>
      </c>
      <c r="K90" s="22">
        <v>5.5731510475380306</v>
      </c>
      <c r="L90" s="22">
        <v>4.493387315529243</v>
      </c>
      <c r="M90" s="22">
        <v>3.1880293165832208</v>
      </c>
      <c r="N90" s="22">
        <v>3.9242579185076059</v>
      </c>
      <c r="O90" s="22">
        <v>4.6799476178167803</v>
      </c>
    </row>
    <row r="91" spans="1:15">
      <c r="A91" s="40" t="s">
        <v>363</v>
      </c>
      <c r="B91" s="22">
        <v>3.9782358217550744</v>
      </c>
      <c r="C91" s="22">
        <v>4.3315400089174281</v>
      </c>
      <c r="D91" s="22">
        <v>4.2626344875946893</v>
      </c>
      <c r="E91" s="22">
        <v>4.6871323423750342</v>
      </c>
      <c r="F91" s="22">
        <v>4.9663554994861041</v>
      </c>
      <c r="G91" s="22">
        <v>4.9157309551525046</v>
      </c>
      <c r="H91" s="22">
        <v>5.4431887395346772</v>
      </c>
      <c r="I91" s="22">
        <v>5.3408434894379146</v>
      </c>
      <c r="J91" s="22">
        <v>6.2745168080437699</v>
      </c>
      <c r="K91" s="22">
        <v>5.68880331331051</v>
      </c>
      <c r="L91" s="22">
        <v>4.7202472129562167</v>
      </c>
      <c r="M91" s="22">
        <v>3.2728641943947183</v>
      </c>
      <c r="N91" s="22">
        <v>3.8520585467235815</v>
      </c>
      <c r="O91" s="22">
        <v>4.7683929639836791</v>
      </c>
    </row>
    <row r="92" spans="1:15">
      <c r="A92" s="40" t="s">
        <v>364</v>
      </c>
      <c r="B92" s="22">
        <v>4.0732600652231312</v>
      </c>
      <c r="C92" s="22">
        <v>4.3992628149932544</v>
      </c>
      <c r="D92" s="22">
        <v>4.3836161128995519</v>
      </c>
      <c r="E92" s="22">
        <v>4.6757090070412364</v>
      </c>
      <c r="F92" s="22">
        <v>4.8584242422009343</v>
      </c>
      <c r="G92" s="22">
        <v>4.9980548965106966</v>
      </c>
      <c r="H92" s="22">
        <v>5.3411498932010621</v>
      </c>
      <c r="I92" s="22">
        <v>5.322923732707153</v>
      </c>
      <c r="J92" s="22">
        <v>6.1699789336346758</v>
      </c>
      <c r="K92" s="22">
        <v>5.6394856104784958</v>
      </c>
      <c r="L92" s="22">
        <v>4.7622001162255811</v>
      </c>
      <c r="M92" s="22">
        <v>3.3670479651675929</v>
      </c>
      <c r="N92" s="22">
        <v>4.0543118640112796</v>
      </c>
      <c r="O92" s="22">
        <v>4.795504056955747</v>
      </c>
    </row>
    <row r="93" spans="1:15">
      <c r="A93" s="25" t="s">
        <v>365</v>
      </c>
      <c r="B93" s="22">
        <v>3.7560994179393754</v>
      </c>
      <c r="C93" s="22">
        <v>4.3549798383847653</v>
      </c>
      <c r="D93" s="22">
        <v>4.3573412499579067</v>
      </c>
      <c r="E93" s="22">
        <v>4.5919884992219746</v>
      </c>
      <c r="F93" s="22">
        <v>4.8831679521084261</v>
      </c>
      <c r="G93" s="22">
        <v>4.8664043603387439</v>
      </c>
      <c r="H93" s="22">
        <v>5.3302633952407543</v>
      </c>
      <c r="I93" s="22">
        <v>5.2747184206645015</v>
      </c>
      <c r="J93" s="22">
        <v>6.0528274754199236</v>
      </c>
      <c r="K93" s="22">
        <v>5.6354480400561071</v>
      </c>
      <c r="L93" s="22">
        <v>5.015260847041267</v>
      </c>
      <c r="M93" s="22">
        <v>3.3846066196336344</v>
      </c>
      <c r="N93" s="22">
        <v>4.0858770899131187</v>
      </c>
      <c r="O93" s="22">
        <v>4.7523173383901707</v>
      </c>
    </row>
    <row r="94" spans="1:15">
      <c r="A94" s="25" t="s">
        <v>366</v>
      </c>
      <c r="B94" s="22">
        <v>4.0278910969142032</v>
      </c>
      <c r="C94" s="22">
        <v>4.3726361721986136</v>
      </c>
      <c r="D94" s="22">
        <v>4.3939626988549172</v>
      </c>
      <c r="E94" s="22">
        <v>4.6410840533134161</v>
      </c>
      <c r="F94" s="22">
        <v>4.9101544418766947</v>
      </c>
      <c r="G94" s="22">
        <v>4.9421296760874043</v>
      </c>
      <c r="H94" s="22">
        <v>5.3967205443537702</v>
      </c>
      <c r="I94" s="22">
        <v>5.3333541013908219</v>
      </c>
      <c r="J94" s="22">
        <v>6.1595605152039195</v>
      </c>
      <c r="K94" s="22">
        <v>5.628135148069954</v>
      </c>
      <c r="L94" s="22">
        <v>4.8909721135366837</v>
      </c>
      <c r="M94" s="22">
        <v>3.3321239219164442</v>
      </c>
      <c r="N94" s="22">
        <v>4.2522204171662841</v>
      </c>
      <c r="O94" s="22">
        <v>4.8168648005280446</v>
      </c>
    </row>
    <row r="95" spans="1:15">
      <c r="A95" s="25" t="s">
        <v>367</v>
      </c>
      <c r="B95" s="22">
        <v>4.2702678483056786</v>
      </c>
      <c r="C95" s="22">
        <v>4.48233465316234</v>
      </c>
      <c r="D95" s="22">
        <v>4.3520829076740197</v>
      </c>
      <c r="E95" s="22">
        <v>4.6068804523182507</v>
      </c>
      <c r="F95" s="22">
        <v>4.9493954212071083</v>
      </c>
      <c r="G95" s="22">
        <v>4.8424470451429462</v>
      </c>
      <c r="H95" s="22">
        <v>5.3079094706090739</v>
      </c>
      <c r="I95" s="22">
        <v>5.2530109128261353</v>
      </c>
      <c r="J95" s="22">
        <v>6.1656950287391146</v>
      </c>
      <c r="K95" s="22">
        <v>5.5544516373944113</v>
      </c>
      <c r="L95" s="22">
        <v>4.8525421826475821</v>
      </c>
      <c r="M95" s="22">
        <v>3.3376191017207417</v>
      </c>
      <c r="N95" s="22">
        <v>4.2859291042733005</v>
      </c>
      <c r="O95" s="22">
        <v>4.7672407706758184</v>
      </c>
    </row>
    <row r="96" spans="1:15">
      <c r="A96" s="25" t="s">
        <v>368</v>
      </c>
      <c r="B96" s="22">
        <v>3.9386899095061914</v>
      </c>
      <c r="C96" s="22">
        <v>4.3171879783325666</v>
      </c>
      <c r="D96" s="22">
        <v>4.3211470232807558</v>
      </c>
      <c r="E96" s="22">
        <v>4.4865887357041778</v>
      </c>
      <c r="F96" s="22">
        <v>4.7079377705172814</v>
      </c>
      <c r="G96" s="22">
        <v>4.8012782544605006</v>
      </c>
      <c r="H96" s="22">
        <v>5.2375857468476097</v>
      </c>
      <c r="I96" s="22">
        <v>5.1598528528784984</v>
      </c>
      <c r="J96" s="22">
        <v>6.0750979771743099</v>
      </c>
      <c r="K96" s="22">
        <v>5.6148635308613626</v>
      </c>
      <c r="L96" s="22">
        <v>4.642691795609327</v>
      </c>
      <c r="M96" s="22">
        <v>3.3321216501467208</v>
      </c>
      <c r="N96" s="22">
        <v>4.5146346320517505</v>
      </c>
      <c r="O96" s="22">
        <v>4.6943192176024882</v>
      </c>
    </row>
    <row r="97" spans="1:15">
      <c r="A97" s="25" t="s">
        <v>369</v>
      </c>
      <c r="B97" s="22">
        <v>4.1492360406058859</v>
      </c>
      <c r="C97" s="22">
        <v>4.4616780977828183</v>
      </c>
      <c r="D97" s="22">
        <v>4.4391149947062782</v>
      </c>
      <c r="E97" s="22">
        <v>4.5699542407749947</v>
      </c>
      <c r="F97" s="22">
        <v>4.8792146560425822</v>
      </c>
      <c r="G97" s="22">
        <v>4.8229695028444857</v>
      </c>
      <c r="H97" s="22">
        <v>5.2986314351715142</v>
      </c>
      <c r="I97" s="22">
        <v>5.2663200913903845</v>
      </c>
      <c r="J97" s="22">
        <v>6.1431403952529413</v>
      </c>
      <c r="K97" s="22">
        <v>5.6301573440096924</v>
      </c>
      <c r="L97" s="22">
        <v>4.8555634740249909</v>
      </c>
      <c r="M97" s="22">
        <v>3.4131127440286151</v>
      </c>
      <c r="N97" s="22">
        <v>4.6234087151053282</v>
      </c>
      <c r="O97" s="22">
        <v>4.7873995837809504</v>
      </c>
    </row>
    <row r="98" spans="1:15">
      <c r="A98" s="25" t="s">
        <v>370</v>
      </c>
      <c r="B98" s="22">
        <v>4.2338962424940787</v>
      </c>
      <c r="C98" s="22">
        <v>4.5338008209725986</v>
      </c>
      <c r="D98" s="22">
        <v>4.4263285782429778</v>
      </c>
      <c r="E98" s="22">
        <v>4.5500729910002899</v>
      </c>
      <c r="F98" s="22">
        <v>4.9100159145770279</v>
      </c>
      <c r="G98" s="22">
        <v>5.0015463505897992</v>
      </c>
      <c r="H98" s="22">
        <v>5.3856203201406103</v>
      </c>
      <c r="I98" s="22">
        <v>5.3300737501854734</v>
      </c>
      <c r="J98" s="22">
        <v>6.2244441569049425</v>
      </c>
      <c r="K98" s="22">
        <v>5.597441106412048</v>
      </c>
      <c r="L98" s="22">
        <v>4.9143675765610499</v>
      </c>
      <c r="M98" s="22">
        <v>3.6271670555257396</v>
      </c>
      <c r="N98" s="22">
        <v>5.170127812480878</v>
      </c>
      <c r="O98" s="22">
        <v>4.8720591909781819</v>
      </c>
    </row>
    <row r="99" spans="1:15">
      <c r="A99" s="25" t="s">
        <v>371</v>
      </c>
      <c r="B99" s="22">
        <v>4.2002398362599633</v>
      </c>
      <c r="C99" s="22">
        <v>4.5403245171732856</v>
      </c>
      <c r="D99" s="22">
        <v>4.4372177095070242</v>
      </c>
      <c r="E99" s="22">
        <v>4.6213815492158421</v>
      </c>
      <c r="F99" s="22">
        <v>4.906322601701345</v>
      </c>
      <c r="G99" s="22">
        <v>5.0462128494948173</v>
      </c>
      <c r="H99" s="22">
        <v>5.3748335651351224</v>
      </c>
      <c r="I99" s="22">
        <v>5.3684103796760798</v>
      </c>
      <c r="J99" s="22">
        <v>6.3836017137760814</v>
      </c>
      <c r="K99" s="22">
        <v>5.6501890238393671</v>
      </c>
      <c r="L99" s="22">
        <v>4.9445418357472084</v>
      </c>
      <c r="M99" s="22">
        <v>3.8457538451252598</v>
      </c>
      <c r="N99" s="22">
        <v>5.6757527728988899</v>
      </c>
      <c r="O99" s="22">
        <v>4.9457689455136613</v>
      </c>
    </row>
    <row r="100" spans="1:15">
      <c r="A100" s="25" t="s">
        <v>372</v>
      </c>
      <c r="B100" s="22">
        <v>4.2634786055582081</v>
      </c>
      <c r="C100" s="22">
        <v>4.6112026136639948</v>
      </c>
      <c r="D100" s="22">
        <v>4.5020321616510692</v>
      </c>
      <c r="E100" s="22">
        <v>4.6079868644915942</v>
      </c>
      <c r="F100" s="22">
        <v>4.8595372161034991</v>
      </c>
      <c r="G100" s="22">
        <v>5.0987794413111205</v>
      </c>
      <c r="H100" s="22">
        <v>5.4825497263917846</v>
      </c>
      <c r="I100" s="22">
        <v>5.481585977379047</v>
      </c>
      <c r="J100" s="22">
        <v>6.5470478093569957</v>
      </c>
      <c r="K100" s="22">
        <v>5.7723112123481606</v>
      </c>
      <c r="L100" s="22">
        <v>4.9608433124249762</v>
      </c>
      <c r="M100" s="22">
        <v>3.8057095191022192</v>
      </c>
      <c r="N100" s="22">
        <v>6.1793161533863357</v>
      </c>
      <c r="O100" s="22">
        <v>5.0291136664688265</v>
      </c>
    </row>
    <row r="101" spans="1:15">
      <c r="A101" s="25" t="s">
        <v>373</v>
      </c>
      <c r="B101" s="22">
        <v>4.2887791675704161</v>
      </c>
      <c r="C101" s="22">
        <v>4.5908841139157399</v>
      </c>
      <c r="D101" s="22">
        <v>4.4813331397788501</v>
      </c>
      <c r="E101" s="22">
        <v>4.6509019323138716</v>
      </c>
      <c r="F101" s="22">
        <v>4.9760700438244863</v>
      </c>
      <c r="G101" s="22">
        <v>5.1529658524004693</v>
      </c>
      <c r="H101" s="22">
        <v>5.5705309966688343</v>
      </c>
      <c r="I101" s="22">
        <v>5.6358621060957903</v>
      </c>
      <c r="J101" s="22">
        <v>6.8255289869992763</v>
      </c>
      <c r="K101" s="22">
        <v>5.989265473137829</v>
      </c>
      <c r="L101" s="22">
        <v>5.0681720538382349</v>
      </c>
      <c r="M101" s="22">
        <v>3.885473138319449</v>
      </c>
      <c r="N101" s="22">
        <v>7.0654954600693687</v>
      </c>
      <c r="O101" s="22">
        <v>5.1345694954616388</v>
      </c>
    </row>
    <row r="102" spans="1:15">
      <c r="A102" s="25" t="s">
        <v>374</v>
      </c>
      <c r="B102" s="22">
        <v>4.4051351014450786</v>
      </c>
      <c r="C102" s="22">
        <v>4.6136095561741071</v>
      </c>
      <c r="D102" s="22">
        <v>4.5583687295073618</v>
      </c>
      <c r="E102" s="22">
        <v>4.7652347331406624</v>
      </c>
      <c r="F102" s="22">
        <v>5.0234435719601871</v>
      </c>
      <c r="G102" s="22">
        <v>5.2318131140575685</v>
      </c>
      <c r="H102" s="22">
        <v>5.7359614918156963</v>
      </c>
      <c r="I102" s="22">
        <v>5.7785861128344527</v>
      </c>
      <c r="J102" s="22">
        <v>6.9472245077436545</v>
      </c>
      <c r="K102" s="22">
        <v>6.0283966528131128</v>
      </c>
      <c r="L102" s="22">
        <v>5.1881072070007228</v>
      </c>
      <c r="M102" s="22">
        <v>4.1594349132328823</v>
      </c>
      <c r="N102" s="22">
        <v>7.7159722054042605</v>
      </c>
      <c r="O102" s="22">
        <v>5.4003711401604226</v>
      </c>
    </row>
    <row r="103" spans="1:15">
      <c r="A103" s="25" t="s">
        <v>375</v>
      </c>
      <c r="B103" s="22">
        <v>4.2451937246406493</v>
      </c>
      <c r="C103" s="22">
        <v>4.6399722698289914</v>
      </c>
      <c r="D103" s="22">
        <v>4.4949857512400442</v>
      </c>
      <c r="E103" s="22">
        <v>4.7415103102423037</v>
      </c>
      <c r="F103" s="22">
        <v>4.9417875509550839</v>
      </c>
      <c r="G103" s="22">
        <v>5.1858290666643692</v>
      </c>
      <c r="H103" s="22">
        <v>5.7609025814974304</v>
      </c>
      <c r="I103" s="22">
        <v>5.7345440771052596</v>
      </c>
      <c r="J103" s="22">
        <v>7.1929179634634597</v>
      </c>
      <c r="K103" s="22">
        <v>6.079183490131653</v>
      </c>
      <c r="L103" s="22">
        <v>5.0571721194553252</v>
      </c>
      <c r="M103" s="22">
        <v>4.143597537905447</v>
      </c>
      <c r="N103" s="22">
        <v>8.0510576430773444</v>
      </c>
      <c r="O103" s="22">
        <v>5.4183488558711126</v>
      </c>
    </row>
    <row r="104" spans="1:15">
      <c r="A104" s="25" t="s">
        <v>376</v>
      </c>
      <c r="B104" s="22">
        <v>4.2574889272560421</v>
      </c>
      <c r="C104" s="22">
        <v>4.5783428921260789</v>
      </c>
      <c r="D104" s="22">
        <v>4.4476620219893812</v>
      </c>
      <c r="E104" s="22">
        <v>4.6149694578387761</v>
      </c>
      <c r="F104" s="22">
        <v>4.9208708579241014</v>
      </c>
      <c r="G104" s="22">
        <v>5.155839722021601</v>
      </c>
      <c r="H104" s="22">
        <v>5.6758508307593001</v>
      </c>
      <c r="I104" s="22">
        <v>5.6852407323109757</v>
      </c>
      <c r="J104" s="22">
        <v>7.1351362817735291</v>
      </c>
      <c r="K104" s="22">
        <v>5.9952446066300089</v>
      </c>
      <c r="L104" s="22">
        <v>4.982325142776177</v>
      </c>
      <c r="M104" s="22">
        <v>4.0706867444228436</v>
      </c>
      <c r="N104" s="22">
        <v>7.6320992602175108</v>
      </c>
      <c r="O104" s="22">
        <v>5.3681215273668501</v>
      </c>
    </row>
    <row r="105" spans="1:15">
      <c r="A105" s="25" t="s">
        <v>273</v>
      </c>
      <c r="B105" s="22">
        <v>4.157626289573999</v>
      </c>
      <c r="C105" s="22">
        <v>4.4818104241521333</v>
      </c>
      <c r="D105" s="22">
        <v>4.3555120775010039</v>
      </c>
      <c r="E105" s="22">
        <v>4.5797724240114324</v>
      </c>
      <c r="F105" s="22">
        <v>4.8016897928922422</v>
      </c>
      <c r="G105" s="22">
        <v>4.9635254297417619</v>
      </c>
      <c r="H105" s="22">
        <v>5.4896514633650062</v>
      </c>
      <c r="I105" s="22">
        <v>5.5066367705297212</v>
      </c>
      <c r="J105" s="22">
        <v>6.9252726465113383</v>
      </c>
      <c r="K105" s="22">
        <v>5.7109252869662352</v>
      </c>
      <c r="L105" s="22">
        <v>4.8723441920866239</v>
      </c>
      <c r="M105" s="22">
        <v>4.0217049616778224</v>
      </c>
      <c r="N105" s="22">
        <v>6.5631313512853247</v>
      </c>
      <c r="O105" s="22">
        <v>5.1822468042973417</v>
      </c>
    </row>
    <row r="106" spans="1:15">
      <c r="A106" s="25" t="s">
        <v>377</v>
      </c>
      <c r="B106" s="22">
        <v>4.0142821052831987</v>
      </c>
      <c r="C106" s="22">
        <v>4.1695718269795652</v>
      </c>
      <c r="D106" s="22">
        <v>4.1327481901043184</v>
      </c>
      <c r="E106" s="22">
        <v>4.2327043373671058</v>
      </c>
      <c r="F106" s="22">
        <v>4.6125086907596593</v>
      </c>
      <c r="G106" s="22">
        <v>4.6576586977916792</v>
      </c>
      <c r="H106" s="22">
        <v>5.2268085173322358</v>
      </c>
      <c r="I106" s="22">
        <v>5.2405463910057861</v>
      </c>
      <c r="J106" s="22">
        <v>6.4623709762160599</v>
      </c>
      <c r="K106" s="22">
        <v>5.5436142263000292</v>
      </c>
      <c r="L106" s="22">
        <v>4.59148988982985</v>
      </c>
      <c r="M106" s="22">
        <v>3.8943316548834486</v>
      </c>
      <c r="N106" s="22">
        <v>5.7050891988230603</v>
      </c>
      <c r="O106" s="22">
        <v>4.9065892243776776</v>
      </c>
    </row>
    <row r="107" spans="1:15">
      <c r="A107" s="25" t="s">
        <v>378</v>
      </c>
      <c r="B107" s="22">
        <v>3.784072642444567</v>
      </c>
      <c r="C107" s="22">
        <v>4.046963202164747</v>
      </c>
      <c r="D107" s="22">
        <v>3.9662053185307395</v>
      </c>
      <c r="E107" s="22">
        <v>4.0937006152568092</v>
      </c>
      <c r="F107" s="22">
        <v>4.3549163733198366</v>
      </c>
      <c r="G107" s="22">
        <v>4.3533707710049319</v>
      </c>
      <c r="H107" s="22">
        <v>4.8992747589078478</v>
      </c>
      <c r="I107" s="22">
        <v>4.9031700831795684</v>
      </c>
      <c r="J107" s="22">
        <v>6.3441686345886987</v>
      </c>
      <c r="K107" s="22">
        <v>5.1456589417134335</v>
      </c>
      <c r="L107" s="22">
        <v>4.4303661430883565</v>
      </c>
      <c r="M107" s="22">
        <v>3.7064324143856968</v>
      </c>
      <c r="N107" s="22">
        <v>5.4010935396112352</v>
      </c>
      <c r="O107" s="22">
        <v>4.6744718007370745</v>
      </c>
    </row>
    <row r="108" spans="1:15">
      <c r="A108" s="25" t="s">
        <v>379</v>
      </c>
      <c r="B108" s="22">
        <v>3.5937729279571946</v>
      </c>
      <c r="C108" s="22">
        <v>3.7287520618931054</v>
      </c>
      <c r="D108" s="22">
        <v>3.6991624668368011</v>
      </c>
      <c r="E108" s="22">
        <v>3.7638454870505766</v>
      </c>
      <c r="F108" s="22">
        <v>4.0915396261331232</v>
      </c>
      <c r="G108" s="22">
        <v>4.1539578163849464</v>
      </c>
      <c r="H108" s="22">
        <v>4.5815322724890946</v>
      </c>
      <c r="I108" s="22">
        <v>4.6455365156030464</v>
      </c>
      <c r="J108" s="22">
        <v>5.7953024314051218</v>
      </c>
      <c r="K108" s="22">
        <v>4.8819665560024559</v>
      </c>
      <c r="L108" s="22">
        <v>4.1843766673152389</v>
      </c>
      <c r="M108" s="22">
        <v>3.5903116163795805</v>
      </c>
      <c r="N108" s="22">
        <v>4.9446884947745531</v>
      </c>
      <c r="O108" s="22">
        <v>4.3877857292258646</v>
      </c>
    </row>
    <row r="109" spans="1:15">
      <c r="A109" s="25" t="s">
        <v>380</v>
      </c>
      <c r="B109" s="22">
        <v>3.1288626688119505</v>
      </c>
      <c r="C109" s="22">
        <v>3.4466214841699214</v>
      </c>
      <c r="D109" s="22">
        <v>3.4904492409192969</v>
      </c>
      <c r="E109" s="22">
        <v>3.4432983054440744</v>
      </c>
      <c r="F109" s="22">
        <v>3.8948382963089228</v>
      </c>
      <c r="G109" s="22">
        <v>3.7774360048135116</v>
      </c>
      <c r="H109" s="22">
        <v>4.2661606562003822</v>
      </c>
      <c r="I109" s="22">
        <v>4.3840380988444272</v>
      </c>
      <c r="J109" s="22">
        <v>5.4328501761149601</v>
      </c>
      <c r="K109" s="22">
        <v>4.6650123041397631</v>
      </c>
      <c r="L109" s="22">
        <v>3.5012190082484738</v>
      </c>
      <c r="M109" s="22">
        <v>3.382165345234958</v>
      </c>
      <c r="N109" s="22">
        <v>4.7843674412741164</v>
      </c>
      <c r="O109" s="22">
        <v>4.1059039837399727</v>
      </c>
    </row>
    <row r="110" spans="1:15">
      <c r="A110" s="25" t="s">
        <v>381</v>
      </c>
      <c r="B110" s="22">
        <v>3.2236917432460759</v>
      </c>
      <c r="C110" s="22">
        <v>3.5983183128011884</v>
      </c>
      <c r="D110" s="22">
        <v>3.5336290445706737</v>
      </c>
      <c r="E110" s="22">
        <v>3.5924901242935894</v>
      </c>
      <c r="F110" s="22">
        <v>3.872970903093254</v>
      </c>
      <c r="G110" s="22">
        <v>3.9965143360572339</v>
      </c>
      <c r="H110" s="22">
        <v>4.4688708350606525</v>
      </c>
      <c r="I110" s="22">
        <v>4.5823392488809453</v>
      </c>
      <c r="J110" s="22">
        <v>5.6751679405453039</v>
      </c>
      <c r="K110" s="22">
        <v>4.7190125416391284</v>
      </c>
      <c r="L110" s="22">
        <v>3.9979940241376268</v>
      </c>
      <c r="M110" s="22">
        <v>3.4528027954654945</v>
      </c>
      <c r="N110" s="22">
        <v>4.1311785643921555</v>
      </c>
      <c r="O110" s="22">
        <v>4.2152340314808026</v>
      </c>
    </row>
    <row r="111" spans="1:15">
      <c r="A111" s="25" t="s">
        <v>382</v>
      </c>
      <c r="B111" s="22">
        <v>3.3588243975499448</v>
      </c>
      <c r="C111" s="22">
        <v>3.6345072679759216</v>
      </c>
      <c r="D111" s="22">
        <v>3.574279232542553</v>
      </c>
      <c r="E111" s="22">
        <v>3.6885840279695046</v>
      </c>
      <c r="F111" s="22">
        <v>3.946971095203669</v>
      </c>
      <c r="G111" s="22">
        <v>4.175847084224583</v>
      </c>
      <c r="H111" s="22">
        <v>4.6482780040391027</v>
      </c>
      <c r="I111" s="22">
        <v>4.7567538707821813</v>
      </c>
      <c r="J111" s="22">
        <v>6.0223377383373826</v>
      </c>
      <c r="K111" s="22">
        <v>4.8717698303269552</v>
      </c>
      <c r="L111" s="22">
        <v>3.9972813768432607</v>
      </c>
      <c r="M111" s="22">
        <v>3.4871872434621802</v>
      </c>
      <c r="N111" s="22">
        <v>4.52962575426442</v>
      </c>
      <c r="O111" s="22">
        <v>4.3546214497262428</v>
      </c>
    </row>
    <row r="112" spans="1:15">
      <c r="A112" s="25" t="s">
        <v>383</v>
      </c>
      <c r="B112" s="22">
        <v>3.3068184773234521</v>
      </c>
      <c r="C112" s="22">
        <v>3.7204367481554836</v>
      </c>
      <c r="D112" s="22">
        <v>3.6320859761268531</v>
      </c>
      <c r="E112" s="22">
        <v>3.7584069067845465</v>
      </c>
      <c r="F112" s="22">
        <v>3.9823545441492367</v>
      </c>
      <c r="G112" s="22">
        <v>4.3074128195696568</v>
      </c>
      <c r="H112" s="22">
        <v>4.671656839985399</v>
      </c>
      <c r="I112" s="22">
        <v>4.8461817446101545</v>
      </c>
      <c r="J112" s="22">
        <v>6.0996360980801301</v>
      </c>
      <c r="K112" s="22">
        <v>4.9768764927760607</v>
      </c>
      <c r="L112" s="22">
        <v>4.0466098437952631</v>
      </c>
      <c r="M112" s="22">
        <v>3.5231168547309784</v>
      </c>
      <c r="N112" s="22">
        <v>4.429106796789525</v>
      </c>
      <c r="O112" s="22">
        <v>4.4040108208647757</v>
      </c>
    </row>
    <row r="113" spans="1:15">
      <c r="A113" s="25" t="s">
        <v>384</v>
      </c>
      <c r="B113" s="22">
        <v>3.2687916388205687</v>
      </c>
      <c r="C113" s="22">
        <v>3.6982942971106749</v>
      </c>
      <c r="D113" s="22">
        <v>3.5852519605592694</v>
      </c>
      <c r="E113" s="22">
        <v>3.8832414515119678</v>
      </c>
      <c r="F113" s="22">
        <v>3.9727822384996401</v>
      </c>
      <c r="G113" s="22">
        <v>4.1544727889226563</v>
      </c>
      <c r="H113" s="22">
        <v>4.8298673739994022</v>
      </c>
      <c r="I113" s="22">
        <v>4.9011998448571727</v>
      </c>
      <c r="J113" s="22">
        <v>6.2472341405007468</v>
      </c>
      <c r="K113" s="22">
        <v>5.0415724639885955</v>
      </c>
      <c r="L113" s="22">
        <v>4.1506366874507021</v>
      </c>
      <c r="M113" s="22">
        <v>3.5075324892951714</v>
      </c>
      <c r="N113" s="22">
        <v>3.9323773733416765</v>
      </c>
      <c r="O113" s="22">
        <v>4.4180986526960586</v>
      </c>
    </row>
    <row r="114" spans="1:15">
      <c r="A114" s="25" t="s">
        <v>385</v>
      </c>
      <c r="B114" s="22">
        <v>3.3331628673676588</v>
      </c>
      <c r="C114" s="22">
        <v>3.9601120439013497</v>
      </c>
      <c r="D114" s="22">
        <v>3.7570356441770949</v>
      </c>
      <c r="E114" s="22">
        <v>3.8949555007006751</v>
      </c>
      <c r="F114" s="22">
        <v>4.1720486961335022</v>
      </c>
      <c r="G114" s="22">
        <v>4.2551363959393464</v>
      </c>
      <c r="H114" s="22">
        <v>4.8861959530490209</v>
      </c>
      <c r="I114" s="22">
        <v>5.0636320734735518</v>
      </c>
      <c r="J114" s="22">
        <v>6.4731221026739814</v>
      </c>
      <c r="K114" s="22">
        <v>5.2996162465832448</v>
      </c>
      <c r="L114" s="22">
        <v>4.0970416938179035</v>
      </c>
      <c r="M114" s="22">
        <v>3.7290465992411712</v>
      </c>
      <c r="N114" s="22">
        <v>3.6159182019546443</v>
      </c>
      <c r="O114" s="22">
        <v>4.578891205725526</v>
      </c>
    </row>
    <row r="115" spans="1:15">
      <c r="A115" s="25" t="s">
        <v>386</v>
      </c>
      <c r="B115" s="22">
        <v>3.2756011675788339</v>
      </c>
      <c r="C115" s="22">
        <v>3.7310594499081464</v>
      </c>
      <c r="D115" s="22">
        <v>3.5768572720342853</v>
      </c>
      <c r="E115" s="22">
        <v>3.9563375303665107</v>
      </c>
      <c r="F115" s="22">
        <v>4.2999422056541361</v>
      </c>
      <c r="G115" s="22">
        <v>4.2666603662843512</v>
      </c>
      <c r="H115" s="22">
        <v>4.8158340616022777</v>
      </c>
      <c r="I115" s="22">
        <v>5.0513560816087963</v>
      </c>
      <c r="J115" s="22">
        <v>6.3794495914767939</v>
      </c>
      <c r="K115" s="22">
        <v>5.1705134209896242</v>
      </c>
      <c r="L115" s="22">
        <v>4.0516713071614747</v>
      </c>
      <c r="M115" s="22">
        <v>3.5012038452567658</v>
      </c>
      <c r="N115" s="22">
        <v>3.8311467047442527</v>
      </c>
      <c r="O115" s="22">
        <v>4.4767464198167053</v>
      </c>
    </row>
    <row r="116" spans="1:15">
      <c r="A116" s="25" t="s">
        <v>387</v>
      </c>
      <c r="B116" s="22">
        <v>3.4376981678238696</v>
      </c>
      <c r="C116" s="22">
        <v>3.5903913947279715</v>
      </c>
      <c r="D116" s="22">
        <v>3.689565650892968</v>
      </c>
      <c r="E116" s="22">
        <v>3.8553731958763402</v>
      </c>
      <c r="F116" s="22">
        <v>3.9947236252622988</v>
      </c>
      <c r="G116" s="22">
        <v>4.2750920747380174</v>
      </c>
      <c r="H116" s="22">
        <v>4.6511391399049407</v>
      </c>
      <c r="I116" s="22">
        <v>4.8939602713429462</v>
      </c>
      <c r="J116" s="22">
        <v>6.1954264973487101</v>
      </c>
      <c r="K116" s="22">
        <v>4.8888506343539682</v>
      </c>
      <c r="L116" s="22">
        <v>3.8789792311560647</v>
      </c>
      <c r="M116" s="22">
        <v>3.3371754882270603</v>
      </c>
      <c r="N116" s="22">
        <v>3.9842107415360002</v>
      </c>
      <c r="O116" s="22">
        <v>4.3613431170534209</v>
      </c>
    </row>
    <row r="117" spans="1:15">
      <c r="A117" s="2" t="s">
        <v>388</v>
      </c>
      <c r="B117" s="22">
        <v>3.1844122555891232</v>
      </c>
      <c r="C117" s="22">
        <v>3.74078870895808</v>
      </c>
      <c r="D117" s="22">
        <v>3.709559392147368</v>
      </c>
      <c r="E117" s="22">
        <v>3.8095411261772938</v>
      </c>
      <c r="F117" s="22">
        <v>4.0295017483068447</v>
      </c>
      <c r="G117" s="22">
        <v>4.1999524233890222</v>
      </c>
      <c r="H117" s="22">
        <v>4.6532243985656301</v>
      </c>
      <c r="I117" s="22">
        <v>4.9335602666348786</v>
      </c>
      <c r="J117" s="22">
        <v>6.224918287372069</v>
      </c>
      <c r="K117" s="22">
        <v>4.8997328030480745</v>
      </c>
      <c r="L117" s="22">
        <v>3.9410707635597819</v>
      </c>
      <c r="M117" s="22">
        <v>3.3372078713109876</v>
      </c>
      <c r="N117" s="22">
        <v>3.6426951815384174</v>
      </c>
      <c r="O117" s="22">
        <v>4.3699396395882308</v>
      </c>
    </row>
    <row r="118" spans="1:15">
      <c r="A118" s="2" t="s">
        <v>389</v>
      </c>
      <c r="B118" s="22">
        <v>3.0460576971333908</v>
      </c>
      <c r="C118" s="22">
        <v>3.5655318989173073</v>
      </c>
      <c r="D118" s="22">
        <v>3.6991771475757536</v>
      </c>
      <c r="E118" s="22">
        <v>3.8159977818336754</v>
      </c>
      <c r="F118" s="22">
        <v>4.0983056289406141</v>
      </c>
      <c r="G118" s="22">
        <v>4.4345315087101609</v>
      </c>
      <c r="H118" s="22">
        <v>4.6909846364275252</v>
      </c>
      <c r="I118" s="22">
        <v>5.0666463814382974</v>
      </c>
      <c r="J118" s="22">
        <v>6.4896265131346054</v>
      </c>
      <c r="K118" s="22">
        <v>5.1984146600395897</v>
      </c>
      <c r="L118" s="22">
        <v>4.0719039562138626</v>
      </c>
      <c r="M118" s="22">
        <v>3.3538415824312584</v>
      </c>
      <c r="N118" s="22">
        <v>3.6679541300667928</v>
      </c>
      <c r="O118" s="22">
        <v>4.440636798960262</v>
      </c>
    </row>
    <row r="119" spans="1:15">
      <c r="A119" s="2" t="s">
        <v>390</v>
      </c>
      <c r="B119" s="22">
        <v>3.3096645730815877</v>
      </c>
      <c r="C119" s="22">
        <v>3.5891682883273379</v>
      </c>
      <c r="D119" s="22">
        <v>3.6488016137731694</v>
      </c>
      <c r="E119" s="22">
        <v>3.8968005964994448</v>
      </c>
      <c r="F119" s="22">
        <v>4.1196558104974006</v>
      </c>
      <c r="G119" s="22">
        <v>4.3696880365267576</v>
      </c>
      <c r="H119" s="22">
        <v>4.7906061687111565</v>
      </c>
      <c r="I119" s="22">
        <v>5.155328701648739</v>
      </c>
      <c r="J119" s="22">
        <v>6.3846840705682153</v>
      </c>
      <c r="K119" s="22">
        <v>5.16746649379599</v>
      </c>
      <c r="L119" s="22">
        <v>3.9420197223110507</v>
      </c>
      <c r="M119" s="22">
        <v>3.4584236269324404</v>
      </c>
      <c r="N119" s="22">
        <v>3.6435627814134257</v>
      </c>
      <c r="O119" s="22">
        <v>4.4671382126229453</v>
      </c>
    </row>
    <row r="120" spans="1:15">
      <c r="A120" s="2" t="s">
        <v>391</v>
      </c>
      <c r="B120" s="22">
        <v>3.3360972708270311</v>
      </c>
      <c r="C120" s="22">
        <v>3.5702257748278172</v>
      </c>
      <c r="D120" s="22">
        <v>3.5515359522937104</v>
      </c>
      <c r="E120" s="22">
        <v>3.9591305619230743</v>
      </c>
      <c r="F120" s="22">
        <v>4.0688606590604905</v>
      </c>
      <c r="G120" s="22">
        <v>4.4005704252165385</v>
      </c>
      <c r="H120" s="22">
        <v>4.7069192830501967</v>
      </c>
      <c r="I120" s="22">
        <v>5.0568904255084046</v>
      </c>
      <c r="J120" s="22">
        <v>6.4957114530136257</v>
      </c>
      <c r="K120" s="22">
        <v>5.0215347723667705</v>
      </c>
      <c r="L120" s="22">
        <v>4.0498008414494331</v>
      </c>
      <c r="M120" s="22">
        <v>3.3553029938617049</v>
      </c>
      <c r="N120" s="22">
        <v>3.5327181533433842</v>
      </c>
      <c r="O120" s="22">
        <v>4.4333063540230331</v>
      </c>
    </row>
    <row r="121" spans="1:15">
      <c r="A121" s="2" t="s">
        <v>392</v>
      </c>
      <c r="B121" s="22">
        <v>3.2591523882616573</v>
      </c>
      <c r="C121" s="22">
        <v>3.4990606440558771</v>
      </c>
      <c r="D121" s="22">
        <v>3.6214537018545419</v>
      </c>
      <c r="E121" s="22">
        <v>3.9488786387503394</v>
      </c>
      <c r="F121" s="22">
        <v>4.002144581392888</v>
      </c>
      <c r="G121" s="22">
        <v>4.2949151691570613</v>
      </c>
      <c r="H121" s="22">
        <v>4.7543309819512771</v>
      </c>
      <c r="I121" s="22">
        <v>5.0308737425400443</v>
      </c>
      <c r="J121" s="22">
        <v>6.4260410286524658</v>
      </c>
      <c r="K121" s="22">
        <v>4.9318582517493255</v>
      </c>
      <c r="L121" s="22">
        <v>3.7673703890398533</v>
      </c>
      <c r="M121" s="22">
        <v>3.288535496607905</v>
      </c>
      <c r="N121" s="22">
        <v>3.3527341196324323</v>
      </c>
      <c r="O121" s="22">
        <v>4.3677883994494957</v>
      </c>
    </row>
    <row r="122" spans="1:15">
      <c r="A122" s="2" t="s">
        <v>393</v>
      </c>
      <c r="B122" s="22">
        <v>3.1821535319143432</v>
      </c>
      <c r="C122" s="22">
        <v>3.4634294442342255</v>
      </c>
      <c r="D122" s="22">
        <v>3.4679931780929496</v>
      </c>
      <c r="E122" s="22">
        <v>3.9738952856107836</v>
      </c>
      <c r="F122" s="22">
        <v>4.0966725655066805</v>
      </c>
      <c r="G122" s="22">
        <v>4.2464902700249594</v>
      </c>
      <c r="H122" s="22">
        <v>4.7578669962897049</v>
      </c>
      <c r="I122" s="22">
        <v>5.0987220580371853</v>
      </c>
      <c r="J122" s="22">
        <v>6.687351987260282</v>
      </c>
      <c r="K122" s="22">
        <v>4.996591957356304</v>
      </c>
      <c r="L122" s="22">
        <v>3.7904283459155987</v>
      </c>
      <c r="M122" s="22">
        <v>3.2985087849570021</v>
      </c>
      <c r="N122" s="22">
        <v>3.0166512249472026</v>
      </c>
      <c r="O122" s="22">
        <v>4.3891101143248008</v>
      </c>
    </row>
    <row r="123" spans="1:15">
      <c r="A123" s="2" t="s">
        <v>394</v>
      </c>
      <c r="B123" s="22">
        <v>3.2597643198488822</v>
      </c>
      <c r="C123" s="22">
        <v>3.5911586209908966</v>
      </c>
      <c r="D123" s="22">
        <v>3.4925174087097899</v>
      </c>
      <c r="E123" s="22">
        <v>3.8497488356806873</v>
      </c>
      <c r="F123" s="22">
        <v>4.0930872370183442</v>
      </c>
      <c r="G123" s="22">
        <v>4.2205275844948655</v>
      </c>
      <c r="H123" s="22">
        <v>4.6996818527609348</v>
      </c>
      <c r="I123" s="22">
        <v>5.0074548369702274</v>
      </c>
      <c r="J123" s="22">
        <v>6.4673193950975634</v>
      </c>
      <c r="K123" s="22">
        <v>4.9912817089190078</v>
      </c>
      <c r="L123" s="22">
        <v>3.8456961160509455</v>
      </c>
      <c r="M123" s="22">
        <v>3.2392976766199615</v>
      </c>
      <c r="N123" s="22">
        <v>3.0377303698185472</v>
      </c>
      <c r="O123" s="22">
        <v>4.3563283561895716</v>
      </c>
    </row>
    <row r="124" spans="1:15">
      <c r="A124" s="2" t="s">
        <v>395</v>
      </c>
      <c r="B124" s="22">
        <v>3.1502206898031573</v>
      </c>
      <c r="C124" s="22">
        <v>3.3820524318991043</v>
      </c>
      <c r="D124" s="22">
        <v>3.4846410090642244</v>
      </c>
      <c r="E124" s="22">
        <v>3.8906123471407223</v>
      </c>
      <c r="F124" s="22">
        <v>4.0870724896120016</v>
      </c>
      <c r="G124" s="22">
        <v>4.2240435728801033</v>
      </c>
      <c r="H124" s="22">
        <v>4.7199867717443054</v>
      </c>
      <c r="I124" s="22">
        <v>5.0077018436427361</v>
      </c>
      <c r="J124" s="22">
        <v>6.5471927030495154</v>
      </c>
      <c r="K124" s="22">
        <v>4.9705289800864323</v>
      </c>
      <c r="L124" s="22">
        <v>3.8621165184652098</v>
      </c>
      <c r="M124" s="22">
        <v>3.2416746557810416</v>
      </c>
      <c r="N124" s="22">
        <v>3.0848850484494497</v>
      </c>
      <c r="O124" s="22">
        <v>4.3521739703746976</v>
      </c>
    </row>
    <row r="125" spans="1:15">
      <c r="A125" s="2" t="s">
        <v>396</v>
      </c>
      <c r="B125" s="22">
        <v>3.2329810897723124</v>
      </c>
      <c r="C125" s="22">
        <v>3.4954065861950694</v>
      </c>
      <c r="D125" s="22">
        <v>3.4939018081339728</v>
      </c>
      <c r="E125" s="22">
        <v>3.9105013320765929</v>
      </c>
      <c r="F125" s="22">
        <v>4.0564946066084193</v>
      </c>
      <c r="G125" s="22">
        <v>4.1965994429458222</v>
      </c>
      <c r="H125" s="22">
        <v>4.7075565420646495</v>
      </c>
      <c r="I125" s="22">
        <v>5.0933539833743318</v>
      </c>
      <c r="J125" s="22">
        <v>6.706122001365439</v>
      </c>
      <c r="K125" s="22">
        <v>5.0038363038868567</v>
      </c>
      <c r="L125" s="22">
        <v>3.9254672607397629</v>
      </c>
      <c r="M125" s="22">
        <v>3.148088170538399</v>
      </c>
      <c r="N125" s="22">
        <v>3.236549006699259</v>
      </c>
      <c r="O125" s="22">
        <v>4.3740341427445344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2:AD124"/>
  <sheetViews>
    <sheetView workbookViewId="0">
      <selection sqref="A1:IV65536"/>
    </sheetView>
  </sheetViews>
  <sheetFormatPr defaultRowHeight="12.75"/>
  <cols>
    <col min="1" max="15" width="9.140625" style="2"/>
    <col min="16" max="16" width="8.42578125" style="2" customWidth="1"/>
    <col min="17" max="30" width="6.5703125" style="2" customWidth="1"/>
    <col min="31" max="16384" width="9.140625" style="2"/>
  </cols>
  <sheetData>
    <row r="2" spans="1:15" ht="30" customHeight="1"/>
    <row r="3" spans="1:15">
      <c r="A3" s="23"/>
      <c r="B3" s="38"/>
    </row>
    <row r="4" spans="1:15" ht="22.5" customHeight="1">
      <c r="A4" s="23"/>
      <c r="B4" s="24" t="s">
        <v>256</v>
      </c>
      <c r="C4" s="24" t="s">
        <v>257</v>
      </c>
      <c r="D4" s="24" t="s">
        <v>258</v>
      </c>
      <c r="E4" s="24" t="s">
        <v>259</v>
      </c>
      <c r="F4" s="24" t="s">
        <v>260</v>
      </c>
      <c r="G4" s="24" t="s">
        <v>261</v>
      </c>
      <c r="H4" s="24" t="s">
        <v>262</v>
      </c>
      <c r="I4" s="24" t="s">
        <v>263</v>
      </c>
      <c r="J4" s="24" t="s">
        <v>264</v>
      </c>
      <c r="K4" s="24" t="s">
        <v>265</v>
      </c>
      <c r="L4" s="24" t="s">
        <v>266</v>
      </c>
      <c r="M4" s="24" t="s">
        <v>267</v>
      </c>
      <c r="N4" s="24" t="s">
        <v>268</v>
      </c>
      <c r="O4" s="24" t="s">
        <v>269</v>
      </c>
    </row>
    <row r="5" spans="1:15">
      <c r="A5" s="25" t="s">
        <v>281</v>
      </c>
      <c r="B5" s="26">
        <v>0.30383164242423383</v>
      </c>
      <c r="C5" s="26">
        <v>0.27565151503863894</v>
      </c>
      <c r="D5" s="26">
        <v>0.24960830316738264</v>
      </c>
      <c r="E5" s="26">
        <v>0.23452340065832969</v>
      </c>
      <c r="F5" s="26">
        <v>0.2590017146348666</v>
      </c>
      <c r="G5" s="26">
        <v>0.29428544465565659</v>
      </c>
      <c r="H5" s="26">
        <v>0.31222947929263473</v>
      </c>
      <c r="I5" s="26">
        <v>0.32768701871151817</v>
      </c>
      <c r="J5" s="26">
        <v>0.39076935584052391</v>
      </c>
      <c r="K5" s="26">
        <v>0.33606526772633488</v>
      </c>
      <c r="L5" s="26">
        <v>0.26230016610913676</v>
      </c>
      <c r="M5" s="26">
        <v>0.2624867106236804</v>
      </c>
      <c r="N5" s="26">
        <v>0.27405224821709329</v>
      </c>
      <c r="O5" s="26">
        <v>0.28509797289964833</v>
      </c>
    </row>
    <row r="6" spans="1:15">
      <c r="A6" s="25" t="s">
        <v>282</v>
      </c>
      <c r="B6" s="26">
        <v>0.30863281598182862</v>
      </c>
      <c r="C6" s="26">
        <v>0.27420097558820428</v>
      </c>
      <c r="D6" s="26">
        <v>0.24992197817135328</v>
      </c>
      <c r="E6" s="26">
        <v>0.24040835613210332</v>
      </c>
      <c r="F6" s="26">
        <v>0.25459285086805772</v>
      </c>
      <c r="G6" s="26">
        <v>0.29381655733671524</v>
      </c>
      <c r="H6" s="26">
        <v>0.31062726386448419</v>
      </c>
      <c r="I6" s="26">
        <v>0.329117660595592</v>
      </c>
      <c r="J6" s="26">
        <v>0.39018727348590848</v>
      </c>
      <c r="K6" s="26">
        <v>0.33232959733768286</v>
      </c>
      <c r="L6" s="26">
        <v>0.26859792255382903</v>
      </c>
      <c r="M6" s="26">
        <v>0.26468216516792475</v>
      </c>
      <c r="N6" s="26">
        <v>0.25939460022859506</v>
      </c>
      <c r="O6" s="26">
        <v>0.28507771270908583</v>
      </c>
    </row>
    <row r="7" spans="1:15">
      <c r="A7" s="25" t="s">
        <v>283</v>
      </c>
      <c r="B7" s="26">
        <v>0.34432421775203764</v>
      </c>
      <c r="C7" s="26">
        <v>0.30327205503541133</v>
      </c>
      <c r="D7" s="26">
        <v>0.26687429211068808</v>
      </c>
      <c r="E7" s="26">
        <v>0.25570325538103644</v>
      </c>
      <c r="F7" s="26">
        <v>0.27521837823009537</v>
      </c>
      <c r="G7" s="26">
        <v>0.33108771620582383</v>
      </c>
      <c r="H7" s="26">
        <v>0.33523839249921894</v>
      </c>
      <c r="I7" s="26">
        <v>0.36101944413989234</v>
      </c>
      <c r="J7" s="26">
        <v>0.42825452701284578</v>
      </c>
      <c r="K7" s="26">
        <v>0.36130494554658865</v>
      </c>
      <c r="L7" s="26">
        <v>0.296477435107803</v>
      </c>
      <c r="M7" s="26">
        <v>0.2886346096239728</v>
      </c>
      <c r="N7" s="26">
        <v>0.29218239708310251</v>
      </c>
      <c r="O7" s="26">
        <v>0.31090306906611709</v>
      </c>
    </row>
    <row r="8" spans="1:15">
      <c r="A8" s="25" t="s">
        <v>284</v>
      </c>
      <c r="B8" s="26">
        <v>0.34814463388886974</v>
      </c>
      <c r="C8" s="26">
        <v>0.30056159398671556</v>
      </c>
      <c r="D8" s="26">
        <v>0.26676961240326386</v>
      </c>
      <c r="E8" s="26">
        <v>0.2606609148599443</v>
      </c>
      <c r="F8" s="26">
        <v>0.27533823595436469</v>
      </c>
      <c r="G8" s="26">
        <v>0.32206846110828435</v>
      </c>
      <c r="H8" s="26">
        <v>0.34158716387652555</v>
      </c>
      <c r="I8" s="26">
        <v>0.3744624295900626</v>
      </c>
      <c r="J8" s="26">
        <v>0.44781466641263301</v>
      </c>
      <c r="K8" s="26">
        <v>0.36892661383825343</v>
      </c>
      <c r="L8" s="26">
        <v>0.29671328503670086</v>
      </c>
      <c r="M8" s="26">
        <v>0.29486567890242171</v>
      </c>
      <c r="N8" s="26">
        <v>0.28599199184385704</v>
      </c>
      <c r="O8" s="26">
        <v>0.3146878324046779</v>
      </c>
    </row>
    <row r="9" spans="1:15">
      <c r="A9" s="25" t="s">
        <v>285</v>
      </c>
      <c r="B9" s="26">
        <v>0.34849576926538223</v>
      </c>
      <c r="C9" s="26">
        <v>0.30740387018952819</v>
      </c>
      <c r="D9" s="26">
        <v>0.27581701282853571</v>
      </c>
      <c r="E9" s="26">
        <v>0.26413969236045753</v>
      </c>
      <c r="F9" s="26">
        <v>0.28047480239334766</v>
      </c>
      <c r="G9" s="26">
        <v>0.32741999596714422</v>
      </c>
      <c r="H9" s="26">
        <v>0.35304026978863767</v>
      </c>
      <c r="I9" s="26">
        <v>0.37732611930890086</v>
      </c>
      <c r="J9" s="26">
        <v>0.47043357870509322</v>
      </c>
      <c r="K9" s="26">
        <v>0.38713685274197113</v>
      </c>
      <c r="L9" s="26">
        <v>0.31076742718641603</v>
      </c>
      <c r="M9" s="26">
        <v>0.30220632281353749</v>
      </c>
      <c r="N9" s="26">
        <v>0.29302636939772658</v>
      </c>
      <c r="O9" s="26">
        <v>0.32247207463450556</v>
      </c>
    </row>
    <row r="10" spans="1:15">
      <c r="A10" s="25" t="s">
        <v>286</v>
      </c>
      <c r="B10" s="26">
        <v>0.33509128256052328</v>
      </c>
      <c r="C10" s="26">
        <v>0.29220212474608093</v>
      </c>
      <c r="D10" s="26">
        <v>0.25678703200448078</v>
      </c>
      <c r="E10" s="26">
        <v>0.25243279844332039</v>
      </c>
      <c r="F10" s="26">
        <v>0.26097766599745387</v>
      </c>
      <c r="G10" s="26">
        <v>0.32471554379159928</v>
      </c>
      <c r="H10" s="26">
        <v>0.33422595593050425</v>
      </c>
      <c r="I10" s="26">
        <v>0.3659453570831549</v>
      </c>
      <c r="J10" s="26">
        <v>0.45451929122276891</v>
      </c>
      <c r="K10" s="26">
        <v>0.35516539851369366</v>
      </c>
      <c r="L10" s="26">
        <v>0.28349211344931013</v>
      </c>
      <c r="M10" s="26">
        <v>0.27808090005212083</v>
      </c>
      <c r="N10" s="26">
        <v>0.27508045384954388</v>
      </c>
      <c r="O10" s="26">
        <v>0.30379226053567837</v>
      </c>
    </row>
    <row r="11" spans="1:15">
      <c r="A11" s="25" t="s">
        <v>287</v>
      </c>
      <c r="B11" s="26">
        <v>0.38968173383431115</v>
      </c>
      <c r="C11" s="26">
        <v>0.32892859800993735</v>
      </c>
      <c r="D11" s="26">
        <v>0.29105451718226272</v>
      </c>
      <c r="E11" s="26">
        <v>0.29051043037024643</v>
      </c>
      <c r="F11" s="26">
        <v>0.30381280785252479</v>
      </c>
      <c r="G11" s="26">
        <v>0.38605446395732324</v>
      </c>
      <c r="H11" s="26">
        <v>0.39254556169106419</v>
      </c>
      <c r="I11" s="26">
        <v>0.43893360433031881</v>
      </c>
      <c r="J11" s="26">
        <v>0.54390812662499921</v>
      </c>
      <c r="K11" s="26">
        <v>0.42134652689759422</v>
      </c>
      <c r="L11" s="26">
        <v>0.33163205620479363</v>
      </c>
      <c r="M11" s="26">
        <v>0.33015436682635768</v>
      </c>
      <c r="N11" s="26">
        <v>0.31985691363186591</v>
      </c>
      <c r="O11" s="26">
        <v>0.35449349542855679</v>
      </c>
    </row>
    <row r="12" spans="1:15">
      <c r="A12" s="25" t="s">
        <v>288</v>
      </c>
      <c r="B12" s="26">
        <v>0.38297308610369268</v>
      </c>
      <c r="C12" s="26">
        <v>0.3410466302263781</v>
      </c>
      <c r="D12" s="26">
        <v>0.2832713937188181</v>
      </c>
      <c r="E12" s="26">
        <v>0.29092516852965528</v>
      </c>
      <c r="F12" s="26">
        <v>0.30025376919283242</v>
      </c>
      <c r="G12" s="26">
        <v>0.37123665416507268</v>
      </c>
      <c r="H12" s="26">
        <v>0.39553248787659706</v>
      </c>
      <c r="I12" s="26">
        <v>0.43735136840429562</v>
      </c>
      <c r="J12" s="26">
        <v>0.55523476513234371</v>
      </c>
      <c r="K12" s="26">
        <v>0.4227935601147943</v>
      </c>
      <c r="L12" s="26">
        <v>0.32713989757983203</v>
      </c>
      <c r="M12" s="26">
        <v>0.33314196267732166</v>
      </c>
      <c r="N12" s="26">
        <v>0.3192428520870782</v>
      </c>
      <c r="O12" s="26">
        <v>0.35389281478817602</v>
      </c>
    </row>
    <row r="13" spans="1:15">
      <c r="A13" s="25" t="s">
        <v>289</v>
      </c>
      <c r="B13" s="26">
        <v>0.40899607295141094</v>
      </c>
      <c r="C13" s="26">
        <v>0.34321567952655346</v>
      </c>
      <c r="D13" s="26">
        <v>0.29937423608385527</v>
      </c>
      <c r="E13" s="26">
        <v>0.31262480473743703</v>
      </c>
      <c r="F13" s="26">
        <v>0.31642681738886469</v>
      </c>
      <c r="G13" s="26">
        <v>0.39260605390152847</v>
      </c>
      <c r="H13" s="26">
        <v>0.41715150333675516</v>
      </c>
      <c r="I13" s="26">
        <v>0.472458271491416</v>
      </c>
      <c r="J13" s="26">
        <v>0.59811175741051847</v>
      </c>
      <c r="K13" s="26">
        <v>0.44164659838619835</v>
      </c>
      <c r="L13" s="26">
        <v>0.33302176891934493</v>
      </c>
      <c r="M13" s="26">
        <v>0.34274076550340704</v>
      </c>
      <c r="N13" s="26">
        <v>0.32647772406801162</v>
      </c>
      <c r="O13" s="26">
        <v>0.37120011264331693</v>
      </c>
    </row>
    <row r="14" spans="1:15">
      <c r="A14" s="25" t="s">
        <v>290</v>
      </c>
      <c r="B14" s="26">
        <v>0.42402257413955424</v>
      </c>
      <c r="C14" s="26">
        <v>0.3755975198495477</v>
      </c>
      <c r="D14" s="26">
        <v>0.32000116244550597</v>
      </c>
      <c r="E14" s="26">
        <v>0.33037344929593193</v>
      </c>
      <c r="F14" s="26">
        <v>0.33648992918361154</v>
      </c>
      <c r="G14" s="26">
        <v>0.43466741515556767</v>
      </c>
      <c r="H14" s="26">
        <v>0.44118048099424884</v>
      </c>
      <c r="I14" s="26">
        <v>0.50646189076147941</v>
      </c>
      <c r="J14" s="26">
        <v>0.65355537952438181</v>
      </c>
      <c r="K14" s="26">
        <v>0.47261847950988789</v>
      </c>
      <c r="L14" s="26">
        <v>0.34944177652070602</v>
      </c>
      <c r="M14" s="26">
        <v>0.36748381710021022</v>
      </c>
      <c r="N14" s="26">
        <v>0.33363609644621212</v>
      </c>
      <c r="O14" s="26">
        <v>0.39621216853882602</v>
      </c>
    </row>
    <row r="15" spans="1:15">
      <c r="A15" s="25" t="s">
        <v>291</v>
      </c>
      <c r="B15" s="26">
        <v>0.39474289206003654</v>
      </c>
      <c r="C15" s="26">
        <v>0.34699445428142167</v>
      </c>
      <c r="D15" s="26">
        <v>0.30528979355129299</v>
      </c>
      <c r="E15" s="26">
        <v>0.31222359048264636</v>
      </c>
      <c r="F15" s="26">
        <v>0.31388672402700218</v>
      </c>
      <c r="G15" s="26">
        <v>0.39123046753087637</v>
      </c>
      <c r="H15" s="26">
        <v>0.433680694300279</v>
      </c>
      <c r="I15" s="26">
        <v>0.51267446115147286</v>
      </c>
      <c r="J15" s="26">
        <v>0.63634954261652232</v>
      </c>
      <c r="K15" s="26">
        <v>0.44156020099753585</v>
      </c>
      <c r="L15" s="26">
        <v>0.33088666276232986</v>
      </c>
      <c r="M15" s="26">
        <v>0.34827806488092899</v>
      </c>
      <c r="N15" s="26">
        <v>0.3271638611771579</v>
      </c>
      <c r="O15" s="26">
        <v>0.37590504607780112</v>
      </c>
    </row>
    <row r="16" spans="1:15">
      <c r="A16" s="25" t="s">
        <v>292</v>
      </c>
      <c r="B16" s="26">
        <v>0.38687956253447936</v>
      </c>
      <c r="C16" s="26">
        <v>0.35292156705359001</v>
      </c>
      <c r="D16" s="26">
        <v>0.29233782540816822</v>
      </c>
      <c r="E16" s="26">
        <v>0.29817253097971813</v>
      </c>
      <c r="F16" s="26">
        <v>0.30630756911301638</v>
      </c>
      <c r="G16" s="26">
        <v>0.37239705650045818</v>
      </c>
      <c r="H16" s="26">
        <v>0.43506682229287158</v>
      </c>
      <c r="I16" s="26">
        <v>0.51714610549543449</v>
      </c>
      <c r="J16" s="26">
        <v>0.63905668032444451</v>
      </c>
      <c r="K16" s="26">
        <v>0.43845083433322529</v>
      </c>
      <c r="L16" s="26">
        <v>0.33705065088259495</v>
      </c>
      <c r="M16" s="26">
        <v>0.33009673157990282</v>
      </c>
      <c r="N16" s="26">
        <v>0.31309838726898398</v>
      </c>
      <c r="O16" s="26">
        <v>0.36804181101587358</v>
      </c>
    </row>
    <row r="17" spans="1:15">
      <c r="A17" s="25" t="s">
        <v>293</v>
      </c>
      <c r="B17" s="26">
        <v>0.39467553788051174</v>
      </c>
      <c r="C17" s="26">
        <v>0.33557704383384129</v>
      </c>
      <c r="D17" s="26">
        <v>0.2896132146937907</v>
      </c>
      <c r="E17" s="26">
        <v>0.30409841853772102</v>
      </c>
      <c r="F17" s="26">
        <v>0.30073816163177625</v>
      </c>
      <c r="G17" s="26">
        <v>0.37459030849788488</v>
      </c>
      <c r="H17" s="26">
        <v>0.46454575194718417</v>
      </c>
      <c r="I17" s="26">
        <v>0.53951123701076265</v>
      </c>
      <c r="J17" s="26">
        <v>0.66075385483876237</v>
      </c>
      <c r="K17" s="26">
        <v>0.45091579650733926</v>
      </c>
      <c r="L17" s="26">
        <v>0.33026316720620003</v>
      </c>
      <c r="M17" s="26">
        <v>0.33181168091579377</v>
      </c>
      <c r="N17" s="26">
        <v>0.31352087189755717</v>
      </c>
      <c r="O17" s="26">
        <v>0.37047259317199349</v>
      </c>
    </row>
    <row r="18" spans="1:15">
      <c r="A18" s="25" t="s">
        <v>294</v>
      </c>
      <c r="B18" s="26">
        <v>0.3347550362665499</v>
      </c>
      <c r="C18" s="26">
        <v>0.29919908937581602</v>
      </c>
      <c r="D18" s="26">
        <v>0.24728360364461627</v>
      </c>
      <c r="E18" s="26">
        <v>0.26661717100175741</v>
      </c>
      <c r="F18" s="26">
        <v>0.2581120986692006</v>
      </c>
      <c r="G18" s="26">
        <v>0.33308283919694487</v>
      </c>
      <c r="H18" s="26">
        <v>0.41697371752683399</v>
      </c>
      <c r="I18" s="26">
        <v>0.47530845784244158</v>
      </c>
      <c r="J18" s="26">
        <v>0.57763084725351233</v>
      </c>
      <c r="K18" s="26">
        <v>0.391214331762754</v>
      </c>
      <c r="L18" s="26">
        <v>0.27956973580004557</v>
      </c>
      <c r="M18" s="26">
        <v>0.28537978491066718</v>
      </c>
      <c r="N18" s="26">
        <v>0.2680927541275232</v>
      </c>
      <c r="O18" s="26">
        <v>0.32082894329160133</v>
      </c>
    </row>
    <row r="19" spans="1:15">
      <c r="A19" s="25" t="s">
        <v>295</v>
      </c>
      <c r="B19" s="26">
        <v>0.33258184072577024</v>
      </c>
      <c r="C19" s="26">
        <v>0.29335825278271593</v>
      </c>
      <c r="D19" s="26">
        <v>0.24598877858193532</v>
      </c>
      <c r="E19" s="26">
        <v>0.26329891679419759</v>
      </c>
      <c r="F19" s="26">
        <v>0.25925773696510573</v>
      </c>
      <c r="G19" s="26">
        <v>0.33424644418183036</v>
      </c>
      <c r="H19" s="26">
        <v>0.42822361421668836</v>
      </c>
      <c r="I19" s="26">
        <v>0.49668086137333545</v>
      </c>
      <c r="J19" s="26">
        <v>0.62035208611133763</v>
      </c>
      <c r="K19" s="26">
        <v>0.40182639239477547</v>
      </c>
      <c r="L19" s="26">
        <v>0.28310007541947385</v>
      </c>
      <c r="M19" s="26">
        <v>0.27935426137865726</v>
      </c>
      <c r="N19" s="26">
        <v>0.26758938733213622</v>
      </c>
      <c r="O19" s="26">
        <v>0.32377636598910697</v>
      </c>
    </row>
    <row r="20" spans="1:15">
      <c r="A20" s="25" t="s">
        <v>296</v>
      </c>
      <c r="B20" s="26">
        <v>0.35987981159199389</v>
      </c>
      <c r="C20" s="26">
        <v>0.32213871386634374</v>
      </c>
      <c r="D20" s="26">
        <v>0.26045898118017285</v>
      </c>
      <c r="E20" s="26">
        <v>0.29349721804512746</v>
      </c>
      <c r="F20" s="26">
        <v>0.27900816916789795</v>
      </c>
      <c r="G20" s="26">
        <v>0.37426299015938147</v>
      </c>
      <c r="H20" s="26">
        <v>0.47399915280248195</v>
      </c>
      <c r="I20" s="26">
        <v>0.57234598721297014</v>
      </c>
      <c r="J20" s="26">
        <v>0.70092143744942226</v>
      </c>
      <c r="K20" s="26">
        <v>0.43500162860697417</v>
      </c>
      <c r="L20" s="26">
        <v>0.30320914984017328</v>
      </c>
      <c r="M20" s="26">
        <v>0.30101397732268159</v>
      </c>
      <c r="N20" s="26">
        <v>0.2820618931003927</v>
      </c>
      <c r="O20" s="26">
        <v>0.35434655511705115</v>
      </c>
    </row>
    <row r="21" spans="1:15">
      <c r="A21" s="25" t="s">
        <v>297</v>
      </c>
      <c r="B21" s="26">
        <v>0.36754679774852467</v>
      </c>
      <c r="C21" s="26">
        <v>0.33667488189967942</v>
      </c>
      <c r="D21" s="26">
        <v>0.2733698325234426</v>
      </c>
      <c r="E21" s="26">
        <v>0.30251777067271118</v>
      </c>
      <c r="F21" s="26">
        <v>0.3034328898730923</v>
      </c>
      <c r="G21" s="26">
        <v>0.39527313098959677</v>
      </c>
      <c r="H21" s="26">
        <v>0.51139216181036629</v>
      </c>
      <c r="I21" s="26">
        <v>0.63667907478792296</v>
      </c>
      <c r="J21" s="26">
        <v>0.7386232915177503</v>
      </c>
      <c r="K21" s="26">
        <v>0.46550553047059817</v>
      </c>
      <c r="L21" s="26">
        <v>0.31747276499386612</v>
      </c>
      <c r="M21" s="26">
        <v>0.308549784639363</v>
      </c>
      <c r="N21" s="26">
        <v>0.27732512574518553</v>
      </c>
      <c r="O21" s="26">
        <v>0.3742013198643569</v>
      </c>
    </row>
    <row r="22" spans="1:15">
      <c r="A22" s="25" t="s">
        <v>298</v>
      </c>
      <c r="B22" s="26">
        <v>0.3524426618613431</v>
      </c>
      <c r="C22" s="26">
        <v>0.31137735031887037</v>
      </c>
      <c r="D22" s="26">
        <v>0.25333422525746757</v>
      </c>
      <c r="E22" s="26">
        <v>0.29103403051781296</v>
      </c>
      <c r="F22" s="26">
        <v>0.28139120107425697</v>
      </c>
      <c r="G22" s="26">
        <v>0.41422716123807574</v>
      </c>
      <c r="H22" s="26">
        <v>0.49746600649721712</v>
      </c>
      <c r="I22" s="26">
        <v>0.59724251855648636</v>
      </c>
      <c r="J22" s="26">
        <v>0.72376497398408579</v>
      </c>
      <c r="K22" s="26">
        <v>0.44637182562138628</v>
      </c>
      <c r="L22" s="26">
        <v>0.29325658185076925</v>
      </c>
      <c r="M22" s="26">
        <v>0.28037636682152928</v>
      </c>
      <c r="N22" s="26">
        <v>0.26655590401475521</v>
      </c>
      <c r="O22" s="26">
        <v>0.35333893279689393</v>
      </c>
    </row>
    <row r="23" spans="1:15">
      <c r="A23" s="25" t="s">
        <v>299</v>
      </c>
      <c r="B23" s="26">
        <v>0.33970170153116153</v>
      </c>
      <c r="C23" s="26">
        <v>0.3059703372456426</v>
      </c>
      <c r="D23" s="26">
        <v>0.2528969704682334</v>
      </c>
      <c r="E23" s="26">
        <v>0.27942171956559309</v>
      </c>
      <c r="F23" s="26">
        <v>0.28939801497742107</v>
      </c>
      <c r="G23" s="26">
        <v>0.42204330634580978</v>
      </c>
      <c r="H23" s="26">
        <v>0.51204672291192699</v>
      </c>
      <c r="I23" s="26">
        <v>0.63222437357544981</v>
      </c>
      <c r="J23" s="26">
        <v>0.76216346646248989</v>
      </c>
      <c r="K23" s="26">
        <v>0.46790239582591048</v>
      </c>
      <c r="L23" s="26">
        <v>0.28912732275948927</v>
      </c>
      <c r="M23" s="26">
        <v>0.27408611908504182</v>
      </c>
      <c r="N23" s="26">
        <v>0.26592024087582317</v>
      </c>
      <c r="O23" s="26">
        <v>0.36047301909663293</v>
      </c>
    </row>
    <row r="24" spans="1:15">
      <c r="A24" s="25" t="s">
        <v>296</v>
      </c>
      <c r="B24" s="26">
        <v>0.3188453303623926</v>
      </c>
      <c r="C24" s="26">
        <v>0.29913131475214738</v>
      </c>
      <c r="D24" s="26">
        <v>0.2450453367993766</v>
      </c>
      <c r="E24" s="26">
        <v>0.28468923883465164</v>
      </c>
      <c r="F24" s="26">
        <v>0.29123920108103896</v>
      </c>
      <c r="G24" s="26">
        <v>0.44475292706260267</v>
      </c>
      <c r="H24" s="26">
        <v>0.53153929246917897</v>
      </c>
      <c r="I24" s="26">
        <v>0.63920642483044299</v>
      </c>
      <c r="J24" s="26">
        <v>0.73977863968794655</v>
      </c>
      <c r="K24" s="26">
        <v>0.47028137128744246</v>
      </c>
      <c r="L24" s="26">
        <v>0.28289139657193402</v>
      </c>
      <c r="M24" s="26">
        <v>0.26597680880871771</v>
      </c>
      <c r="N24" s="26">
        <v>0.24779732736056914</v>
      </c>
      <c r="O24" s="26">
        <v>0.35863693863793839</v>
      </c>
    </row>
    <row r="25" spans="1:15">
      <c r="A25" s="25" t="s">
        <v>300</v>
      </c>
      <c r="B25" s="26">
        <v>0.29915461967404572</v>
      </c>
      <c r="C25" s="26">
        <v>0.28012691611923274</v>
      </c>
      <c r="D25" s="26">
        <v>0.23255538602685791</v>
      </c>
      <c r="E25" s="26">
        <v>0.27529390965066236</v>
      </c>
      <c r="F25" s="26">
        <v>0.28665561200542972</v>
      </c>
      <c r="G25" s="26">
        <v>0.43508883140091148</v>
      </c>
      <c r="H25" s="26">
        <v>0.52862746319371856</v>
      </c>
      <c r="I25" s="26">
        <v>0.6124785748465188</v>
      </c>
      <c r="J25" s="26">
        <v>0.69607253406359559</v>
      </c>
      <c r="K25" s="26">
        <v>0.46553450133484514</v>
      </c>
      <c r="L25" s="26">
        <v>0.28080428823643538</v>
      </c>
      <c r="M25" s="26">
        <v>0.24655080217105771</v>
      </c>
      <c r="N25" s="26">
        <v>0.23518949643114148</v>
      </c>
      <c r="O25" s="26">
        <v>0.34783138010869841</v>
      </c>
    </row>
    <row r="26" spans="1:15">
      <c r="A26" s="25" t="s">
        <v>301</v>
      </c>
      <c r="B26" s="26">
        <v>0.28617350781690348</v>
      </c>
      <c r="C26" s="26">
        <v>0.27573170447105044</v>
      </c>
      <c r="D26" s="26">
        <v>0.22488203627863207</v>
      </c>
      <c r="E26" s="26">
        <v>0.28509914341304887</v>
      </c>
      <c r="F26" s="26">
        <v>0.29596883844632621</v>
      </c>
      <c r="G26" s="26">
        <v>0.47329081789618727</v>
      </c>
      <c r="H26" s="26">
        <v>0.54396685863743122</v>
      </c>
      <c r="I26" s="26">
        <v>0.58931367386803635</v>
      </c>
      <c r="J26" s="26">
        <v>0.67287874300745554</v>
      </c>
      <c r="K26" s="26">
        <v>0.48055108830777937</v>
      </c>
      <c r="L26" s="26">
        <v>0.26394059203011749</v>
      </c>
      <c r="M26" s="26">
        <v>0.23320271544130358</v>
      </c>
      <c r="N26" s="26">
        <v>0.22097905538204829</v>
      </c>
      <c r="O26" s="26">
        <v>0.34943482697196693</v>
      </c>
    </row>
    <row r="27" spans="1:15">
      <c r="A27" s="25" t="s">
        <v>302</v>
      </c>
      <c r="B27" s="26">
        <v>0.34138809945161674</v>
      </c>
      <c r="C27" s="26">
        <v>0.33881680683834853</v>
      </c>
      <c r="D27" s="26">
        <v>0.25701215326128013</v>
      </c>
      <c r="E27" s="26">
        <v>0.36115252828272337</v>
      </c>
      <c r="F27" s="26">
        <v>0.38314304155244483</v>
      </c>
      <c r="G27" s="26">
        <v>0.61466416301531801</v>
      </c>
      <c r="H27" s="26">
        <v>0.67990365095041072</v>
      </c>
      <c r="I27" s="26">
        <v>0.71864984042903968</v>
      </c>
      <c r="J27" s="26">
        <v>0.80169658254692133</v>
      </c>
      <c r="K27" s="26">
        <v>0.63762428288281536</v>
      </c>
      <c r="L27" s="26">
        <v>0.33050591718767508</v>
      </c>
      <c r="M27" s="26">
        <v>0.26535417845238762</v>
      </c>
      <c r="N27" s="26">
        <v>0.23893990029703224</v>
      </c>
      <c r="O27" s="26">
        <v>0.4346903548270909</v>
      </c>
    </row>
    <row r="28" spans="1:15">
      <c r="A28" s="25" t="s">
        <v>303</v>
      </c>
      <c r="B28" s="26">
        <v>0.38340621247171419</v>
      </c>
      <c r="C28" s="26">
        <v>0.40649546316846008</v>
      </c>
      <c r="D28" s="26">
        <v>0.30192081284933475</v>
      </c>
      <c r="E28" s="26">
        <v>0.43958326078444815</v>
      </c>
      <c r="F28" s="26">
        <v>0.4386361534324652</v>
      </c>
      <c r="G28" s="26">
        <v>0.58651409376978858</v>
      </c>
      <c r="H28" s="26">
        <v>0.73970380097370581</v>
      </c>
      <c r="I28" s="26">
        <v>0.78321074675054558</v>
      </c>
      <c r="J28" s="26">
        <v>0.86633998201437712</v>
      </c>
      <c r="K28" s="26">
        <v>0.71196592055871011</v>
      </c>
      <c r="L28" s="26">
        <v>0.38475298462084973</v>
      </c>
      <c r="M28" s="26">
        <v>0.29163234512696307</v>
      </c>
      <c r="N28" s="26">
        <v>0.25709797598052414</v>
      </c>
      <c r="O28" s="26">
        <v>0.48785735395523816</v>
      </c>
    </row>
    <row r="29" spans="1:15">
      <c r="A29" s="25" t="s">
        <v>304</v>
      </c>
      <c r="B29" s="26">
        <v>0.43934313576985695</v>
      </c>
      <c r="C29" s="26">
        <v>0.527455989442979</v>
      </c>
      <c r="D29" s="26">
        <v>0.33528721598420375</v>
      </c>
      <c r="E29" s="26">
        <v>0.49593814448392382</v>
      </c>
      <c r="F29" s="26">
        <v>0.48784833537305577</v>
      </c>
      <c r="G29" s="26">
        <v>0.7585498688977198</v>
      </c>
      <c r="H29" s="26">
        <v>0.78564920832784835</v>
      </c>
      <c r="I29" s="26">
        <v>0.8298928886674467</v>
      </c>
      <c r="J29" s="26">
        <v>0.89780143792269584</v>
      </c>
      <c r="K29" s="26">
        <v>0.72503840014888632</v>
      </c>
      <c r="L29" s="26">
        <v>0.45173704723121799</v>
      </c>
      <c r="M29" s="26">
        <v>0.30819779600712055</v>
      </c>
      <c r="N29" s="26">
        <v>0.26908186004820056</v>
      </c>
      <c r="O29" s="26">
        <v>0.53969309302639223</v>
      </c>
    </row>
    <row r="30" spans="1:15">
      <c r="A30" s="25" t="s">
        <v>305</v>
      </c>
      <c r="B30" s="26">
        <v>0.50875568421019557</v>
      </c>
      <c r="C30" s="26">
        <v>0.52597344524335421</v>
      </c>
      <c r="D30" s="26">
        <v>0.37091030437579553</v>
      </c>
      <c r="E30" s="26">
        <v>0.51470377835271441</v>
      </c>
      <c r="F30" s="26">
        <v>0.55513349999127692</v>
      </c>
      <c r="G30" s="26">
        <v>0.63898753129387864</v>
      </c>
      <c r="H30" s="26">
        <v>0.75442718850691148</v>
      </c>
      <c r="I30" s="26">
        <v>0.84557546769644032</v>
      </c>
      <c r="J30" s="26">
        <v>0.90246260567550551</v>
      </c>
      <c r="K30" s="26">
        <v>0.73483281287091906</v>
      </c>
      <c r="L30" s="26">
        <v>0.47408179567030173</v>
      </c>
      <c r="M30" s="26">
        <v>0.34103237718934604</v>
      </c>
      <c r="N30" s="26">
        <v>0.26174930973839999</v>
      </c>
      <c r="O30" s="26">
        <v>0.55788958442915726</v>
      </c>
    </row>
    <row r="31" spans="1:15">
      <c r="A31" s="25" t="s">
        <v>306</v>
      </c>
      <c r="B31" s="26">
        <v>0.49286631663807473</v>
      </c>
      <c r="C31" s="26">
        <v>0.57596619851730124</v>
      </c>
      <c r="D31" s="26">
        <v>0.40048055079057027</v>
      </c>
      <c r="E31" s="26">
        <v>0.50534211703853427</v>
      </c>
      <c r="F31" s="26">
        <v>0.53041428983656447</v>
      </c>
      <c r="G31" s="26">
        <v>0.63640501871285793</v>
      </c>
      <c r="H31" s="26">
        <v>0.74094506907489566</v>
      </c>
      <c r="I31" s="26">
        <v>0.80554363121716221</v>
      </c>
      <c r="J31" s="26">
        <v>0.85611713334918627</v>
      </c>
      <c r="K31" s="26">
        <v>0.6909291581195206</v>
      </c>
      <c r="L31" s="26">
        <v>0.49500972102349</v>
      </c>
      <c r="M31" s="26">
        <v>0.35289842146813744</v>
      </c>
      <c r="N31" s="26">
        <v>0.26119242083435429</v>
      </c>
      <c r="O31" s="26">
        <v>0.55341734704415679</v>
      </c>
    </row>
    <row r="32" spans="1:15">
      <c r="A32" s="25" t="s">
        <v>307</v>
      </c>
      <c r="B32" s="26">
        <v>0.47235319673373438</v>
      </c>
      <c r="C32" s="26">
        <v>0.54439405838598598</v>
      </c>
      <c r="D32" s="26">
        <v>0.41626135406526033</v>
      </c>
      <c r="E32" s="26">
        <v>0.45262782083379849</v>
      </c>
      <c r="F32" s="26">
        <v>0.50813632837990053</v>
      </c>
      <c r="G32" s="26">
        <v>0.71502447553133819</v>
      </c>
      <c r="H32" s="26">
        <v>0.65091589762086799</v>
      </c>
      <c r="I32" s="26">
        <v>0.74563609748809112</v>
      </c>
      <c r="J32" s="26">
        <v>0.81770973132531755</v>
      </c>
      <c r="K32" s="26">
        <v>0.66237327273222735</v>
      </c>
      <c r="L32" s="26">
        <v>0.45665563007885979</v>
      </c>
      <c r="M32" s="26">
        <v>0.35536104101475535</v>
      </c>
      <c r="N32" s="26">
        <v>0.23541492333349023</v>
      </c>
      <c r="O32" s="26">
        <v>0.52819721199021807</v>
      </c>
    </row>
    <row r="33" spans="1:15">
      <c r="A33" s="25" t="s">
        <v>308</v>
      </c>
      <c r="B33" s="26">
        <v>0.41547107080647194</v>
      </c>
      <c r="C33" s="26">
        <v>0.59451678038580935</v>
      </c>
      <c r="D33" s="26">
        <v>0.45663186758400637</v>
      </c>
      <c r="E33" s="26">
        <v>0.52564906512159748</v>
      </c>
      <c r="F33" s="26">
        <v>0.53596059902578586</v>
      </c>
      <c r="G33" s="26">
        <v>0.54898758189776353</v>
      </c>
      <c r="H33" s="26">
        <v>0.63031600204520677</v>
      </c>
      <c r="I33" s="26">
        <v>0.707108552724385</v>
      </c>
      <c r="J33" s="26">
        <v>0.75951497137037582</v>
      </c>
      <c r="K33" s="26">
        <v>0.63606249727085495</v>
      </c>
      <c r="L33" s="26">
        <v>0.4912807852515208</v>
      </c>
      <c r="M33" s="26">
        <v>0.32465799803568052</v>
      </c>
      <c r="N33" s="26">
        <v>0.25431819376585946</v>
      </c>
      <c r="O33" s="26">
        <v>0.52505857089395425</v>
      </c>
    </row>
    <row r="34" spans="1:15">
      <c r="A34" s="25" t="s">
        <v>309</v>
      </c>
      <c r="B34" s="26">
        <v>0.42785985149896194</v>
      </c>
      <c r="C34" s="26">
        <v>0.54472609019502582</v>
      </c>
      <c r="D34" s="26">
        <v>0.46759696107514509</v>
      </c>
      <c r="E34" s="26">
        <v>0.52441180055119907</v>
      </c>
      <c r="F34" s="26">
        <v>0.55903461021584666</v>
      </c>
      <c r="G34" s="26">
        <v>0.56123993953437989</v>
      </c>
      <c r="H34" s="26">
        <v>0.64799396907590112</v>
      </c>
      <c r="I34" s="26">
        <v>0.69769725096207036</v>
      </c>
      <c r="J34" s="26">
        <v>0.80692363207040474</v>
      </c>
      <c r="K34" s="26">
        <v>0.65557999846997239</v>
      </c>
      <c r="L34" s="26">
        <v>0.47848861700834305</v>
      </c>
      <c r="M34" s="26">
        <v>0.35012580746604849</v>
      </c>
      <c r="N34" s="26">
        <v>0.2675084491770639</v>
      </c>
      <c r="O34" s="26">
        <v>0.53524865459115067</v>
      </c>
    </row>
    <row r="35" spans="1:15">
      <c r="A35" s="25" t="s">
        <v>310</v>
      </c>
      <c r="B35" s="26">
        <v>0.41604774605139078</v>
      </c>
      <c r="C35" s="26">
        <v>0.54778099761026644</v>
      </c>
      <c r="D35" s="26">
        <v>0.4223801278478766</v>
      </c>
      <c r="E35" s="26">
        <v>0.44194694134063739</v>
      </c>
      <c r="F35" s="26">
        <v>0.47957485823154072</v>
      </c>
      <c r="G35" s="26">
        <v>0.49773273183218608</v>
      </c>
      <c r="H35" s="26">
        <v>0.5378753713872767</v>
      </c>
      <c r="I35" s="26">
        <v>0.61810304496756596</v>
      </c>
      <c r="J35" s="26">
        <v>0.73263230525517276</v>
      </c>
      <c r="K35" s="26">
        <v>0.62759042027023204</v>
      </c>
      <c r="L35" s="26">
        <v>0.42324765171714723</v>
      </c>
      <c r="M35" s="26">
        <v>0.33064384785237061</v>
      </c>
      <c r="N35" s="26">
        <v>0.22313702205706956</v>
      </c>
      <c r="O35" s="26">
        <v>0.47868464638713754</v>
      </c>
    </row>
    <row r="36" spans="1:15">
      <c r="A36" s="25" t="s">
        <v>311</v>
      </c>
      <c r="B36" s="26">
        <v>0.3799858048226088</v>
      </c>
      <c r="C36" s="26">
        <v>0.46106393135641466</v>
      </c>
      <c r="D36" s="26">
        <v>0.40942973433747154</v>
      </c>
      <c r="E36" s="26">
        <v>0.40945592886882476</v>
      </c>
      <c r="F36" s="26">
        <v>0.46341724172940546</v>
      </c>
      <c r="G36" s="26">
        <v>0.47026634578419541</v>
      </c>
      <c r="H36" s="26">
        <v>0.50422920758220768</v>
      </c>
      <c r="I36" s="26">
        <v>0.55733740040700464</v>
      </c>
      <c r="J36" s="26">
        <v>0.64807842561617512</v>
      </c>
      <c r="K36" s="26">
        <v>0.54139113341762934</v>
      </c>
      <c r="L36" s="26">
        <v>0.41413003117164376</v>
      </c>
      <c r="M36" s="26">
        <v>0.31813472765970824</v>
      </c>
      <c r="N36" s="26">
        <v>0.2451527845655016</v>
      </c>
      <c r="O36" s="26">
        <v>0.43868715269110187</v>
      </c>
    </row>
    <row r="37" spans="1:15">
      <c r="A37" s="25" t="s">
        <v>312</v>
      </c>
      <c r="B37" s="26">
        <v>0.35621791954678472</v>
      </c>
      <c r="C37" s="26">
        <v>0.41879047834870647</v>
      </c>
      <c r="D37" s="26">
        <v>0.38364427305537396</v>
      </c>
      <c r="E37" s="26">
        <v>0.38110379346363787</v>
      </c>
      <c r="F37" s="26">
        <v>0.41826396889773459</v>
      </c>
      <c r="G37" s="26">
        <v>0.42597947902626254</v>
      </c>
      <c r="H37" s="26">
        <v>0.4576146497571501</v>
      </c>
      <c r="I37" s="26">
        <v>0.52042784348876658</v>
      </c>
      <c r="J37" s="26">
        <v>0.60171100373158293</v>
      </c>
      <c r="K37" s="26">
        <v>0.48521017516458909</v>
      </c>
      <c r="L37" s="26">
        <v>0.38062369602802898</v>
      </c>
      <c r="M37" s="26">
        <v>0.3037732387384669</v>
      </c>
      <c r="N37" s="26">
        <v>0.22097811444290394</v>
      </c>
      <c r="O37" s="26">
        <v>0.4019109603191186</v>
      </c>
    </row>
    <row r="38" spans="1:15">
      <c r="A38" s="25" t="s">
        <v>313</v>
      </c>
      <c r="B38" s="26">
        <v>0.33820950983658976</v>
      </c>
      <c r="C38" s="26">
        <v>0.39302496333420461</v>
      </c>
      <c r="D38" s="26">
        <v>0.37378631305331872</v>
      </c>
      <c r="E38" s="26">
        <v>0.37259891439263382</v>
      </c>
      <c r="F38" s="26">
        <v>0.42626287098467358</v>
      </c>
      <c r="G38" s="26">
        <v>0.38324067487220104</v>
      </c>
      <c r="H38" s="26">
        <v>0.44312143693296918</v>
      </c>
      <c r="I38" s="26">
        <v>0.49145501615726056</v>
      </c>
      <c r="J38" s="26">
        <v>0.542271974550113</v>
      </c>
      <c r="K38" s="26">
        <v>0.45021024670535881</v>
      </c>
      <c r="L38" s="26">
        <v>0.37546699226065028</v>
      </c>
      <c r="M38" s="26">
        <v>0.27222578424562999</v>
      </c>
      <c r="N38" s="26">
        <v>0.22355838712122059</v>
      </c>
      <c r="O38" s="26">
        <v>0.37978555532938213</v>
      </c>
    </row>
    <row r="39" spans="1:15">
      <c r="A39" s="25" t="s">
        <v>314</v>
      </c>
      <c r="B39" s="26">
        <v>0.29694402955028443</v>
      </c>
      <c r="C39" s="26">
        <v>0.34158727904966152</v>
      </c>
      <c r="D39" s="26">
        <v>0.33303382645529667</v>
      </c>
      <c r="E39" s="26">
        <v>0.32416505502588305</v>
      </c>
      <c r="F39" s="26">
        <v>0.37051672835205285</v>
      </c>
      <c r="G39" s="26">
        <v>0.34256454052988877</v>
      </c>
      <c r="H39" s="26">
        <v>0.38096270089050732</v>
      </c>
      <c r="I39" s="26">
        <v>0.42766104202358513</v>
      </c>
      <c r="J39" s="26">
        <v>0.47954788618899996</v>
      </c>
      <c r="K39" s="26">
        <v>0.41027798431180618</v>
      </c>
      <c r="L39" s="26">
        <v>0.33049183095168511</v>
      </c>
      <c r="M39" s="26">
        <v>0.25601350247398136</v>
      </c>
      <c r="N39" s="26">
        <v>0.19453105067189194</v>
      </c>
      <c r="O39" s="26">
        <v>0.33653199239361736</v>
      </c>
    </row>
    <row r="40" spans="1:15">
      <c r="A40" s="25" t="s">
        <v>315</v>
      </c>
      <c r="B40" s="26">
        <v>0.27848193527203141</v>
      </c>
      <c r="C40" s="26">
        <v>0.30856297988728093</v>
      </c>
      <c r="D40" s="26">
        <v>0.30179894135273605</v>
      </c>
      <c r="E40" s="26">
        <v>0.29487179436215022</v>
      </c>
      <c r="F40" s="26">
        <v>0.33450598743019516</v>
      </c>
      <c r="G40" s="26">
        <v>0.31014079883777618</v>
      </c>
      <c r="H40" s="26">
        <v>0.33594434224697844</v>
      </c>
      <c r="I40" s="26">
        <v>0.38197664581357427</v>
      </c>
      <c r="J40" s="26">
        <v>0.43024106989493216</v>
      </c>
      <c r="K40" s="26">
        <v>0.35803167515744094</v>
      </c>
      <c r="L40" s="26">
        <v>0.29246982273787053</v>
      </c>
      <c r="M40" s="26">
        <v>0.24400546877799853</v>
      </c>
      <c r="N40" s="26">
        <v>0.1855128205063247</v>
      </c>
      <c r="O40" s="26">
        <v>0.30816808264975704</v>
      </c>
    </row>
    <row r="41" spans="1:15">
      <c r="A41" s="25" t="s">
        <v>316</v>
      </c>
      <c r="B41" s="26">
        <v>0.25493835849439611</v>
      </c>
      <c r="C41" s="26">
        <v>0.31426341271765812</v>
      </c>
      <c r="D41" s="26">
        <v>0.30249817815173163</v>
      </c>
      <c r="E41" s="26">
        <v>0.27035723979935722</v>
      </c>
      <c r="F41" s="26">
        <v>0.32147782305155265</v>
      </c>
      <c r="G41" s="26">
        <v>0.29622241213492045</v>
      </c>
      <c r="H41" s="26">
        <v>0.31689637197366433</v>
      </c>
      <c r="I41" s="26">
        <v>0.36564473936159952</v>
      </c>
      <c r="J41" s="26">
        <v>0.40895797466658523</v>
      </c>
      <c r="K41" s="26">
        <v>0.34540759329762588</v>
      </c>
      <c r="L41" s="26">
        <v>0.2908841832628814</v>
      </c>
      <c r="M41" s="26">
        <v>0.24347187823176164</v>
      </c>
      <c r="N41" s="26">
        <v>0.18824080589697204</v>
      </c>
      <c r="O41" s="26">
        <v>0.28814291621057497</v>
      </c>
    </row>
    <row r="42" spans="1:15">
      <c r="A42" s="25" t="s">
        <v>317</v>
      </c>
      <c r="B42" s="26">
        <v>0.23074686294251531</v>
      </c>
      <c r="C42" s="26">
        <v>0.28293295983756073</v>
      </c>
      <c r="D42" s="26">
        <v>0.2932296543372141</v>
      </c>
      <c r="E42" s="26">
        <v>0.26362100843140213</v>
      </c>
      <c r="F42" s="26">
        <v>0.29174968091871833</v>
      </c>
      <c r="G42" s="26">
        <v>0.28311521124371414</v>
      </c>
      <c r="H42" s="26">
        <v>0.28340648911141381</v>
      </c>
      <c r="I42" s="26">
        <v>0.33534398798926968</v>
      </c>
      <c r="J42" s="26">
        <v>0.3767765951282635</v>
      </c>
      <c r="K42" s="26">
        <v>0.30900926226026637</v>
      </c>
      <c r="L42" s="26">
        <v>0.27564029203946405</v>
      </c>
      <c r="M42" s="26">
        <v>0.25065240464002897</v>
      </c>
      <c r="N42" s="26">
        <v>0.18252677461134265</v>
      </c>
      <c r="O42" s="26">
        <v>0.27275966393449891</v>
      </c>
    </row>
    <row r="43" spans="1:15">
      <c r="A43" s="25" t="s">
        <v>318</v>
      </c>
      <c r="B43" s="26">
        <v>0.23149510909898702</v>
      </c>
      <c r="C43" s="26">
        <v>0.26640192495001502</v>
      </c>
      <c r="D43" s="26">
        <v>0.28282156987882945</v>
      </c>
      <c r="E43" s="26">
        <v>0.26032462889223357</v>
      </c>
      <c r="F43" s="26">
        <v>0.29269074692145919</v>
      </c>
      <c r="G43" s="26">
        <v>0.27843138217667507</v>
      </c>
      <c r="H43" s="26">
        <v>0.27409330073968624</v>
      </c>
      <c r="I43" s="26">
        <v>0.32252547867782511</v>
      </c>
      <c r="J43" s="26">
        <v>0.36018977491907167</v>
      </c>
      <c r="K43" s="26">
        <v>0.30057942380674402</v>
      </c>
      <c r="L43" s="26">
        <v>0.28228258131183426</v>
      </c>
      <c r="M43" s="26">
        <v>0.25181354562430719</v>
      </c>
      <c r="N43" s="26">
        <v>0.1864486771963122</v>
      </c>
      <c r="O43" s="26">
        <v>0.26272690648102037</v>
      </c>
    </row>
    <row r="44" spans="1:15">
      <c r="A44" s="25" t="s">
        <v>319</v>
      </c>
      <c r="B44" s="26">
        <v>0.21351887015427273</v>
      </c>
      <c r="C44" s="26">
        <v>0.23016994709412325</v>
      </c>
      <c r="D44" s="26">
        <v>0.24326224081948164</v>
      </c>
      <c r="E44" s="26">
        <v>0.21445162315125491</v>
      </c>
      <c r="F44" s="26">
        <v>0.26942738144588696</v>
      </c>
      <c r="G44" s="26">
        <v>0.24242965855643203</v>
      </c>
      <c r="H44" s="26">
        <v>0.23939226422714008</v>
      </c>
      <c r="I44" s="26">
        <v>0.27389294050893992</v>
      </c>
      <c r="J44" s="26">
        <v>0.30519708361232201</v>
      </c>
      <c r="K44" s="26">
        <v>0.2575159922976295</v>
      </c>
      <c r="L44" s="26">
        <v>0.24505634707488116</v>
      </c>
      <c r="M44" s="26">
        <v>0.22871919224749501</v>
      </c>
      <c r="N44" s="26">
        <v>0.17995122096021129</v>
      </c>
      <c r="O44" s="26">
        <v>0.22787984728030894</v>
      </c>
    </row>
    <row r="45" spans="1:15">
      <c r="A45" s="25" t="s">
        <v>320</v>
      </c>
      <c r="B45" s="26">
        <v>0.20775698898840494</v>
      </c>
      <c r="C45" s="26">
        <v>0.21200063504365546</v>
      </c>
      <c r="D45" s="26">
        <v>0.22266340723609249</v>
      </c>
      <c r="E45" s="26">
        <v>0.19195740506515888</v>
      </c>
      <c r="F45" s="26">
        <v>0.23039610445641556</v>
      </c>
      <c r="G45" s="26">
        <v>0.22276697839601922</v>
      </c>
      <c r="H45" s="26">
        <v>0.20463950951459389</v>
      </c>
      <c r="I45" s="26">
        <v>0.23985702710608975</v>
      </c>
      <c r="J45" s="26">
        <v>0.27035865574037271</v>
      </c>
      <c r="K45" s="26">
        <v>0.23910339023345445</v>
      </c>
      <c r="L45" s="26">
        <v>0.21029262008835242</v>
      </c>
      <c r="M45" s="26">
        <v>0.1945282936021957</v>
      </c>
      <c r="N45" s="26">
        <v>0.16184755481294269</v>
      </c>
      <c r="O45" s="26">
        <v>0.20842990687619556</v>
      </c>
    </row>
    <row r="46" spans="1:15">
      <c r="A46" s="25" t="s">
        <v>321</v>
      </c>
      <c r="B46" s="26">
        <v>0.22406281243372736</v>
      </c>
      <c r="C46" s="26">
        <v>0.21812558909650009</v>
      </c>
      <c r="D46" s="26">
        <v>0.21078031686811924</v>
      </c>
      <c r="E46" s="26">
        <v>0.19551397411626925</v>
      </c>
      <c r="F46" s="26">
        <v>0.23947426755469764</v>
      </c>
      <c r="G46" s="26">
        <v>0.20487056060552988</v>
      </c>
      <c r="H46" s="26">
        <v>0.20445327446329709</v>
      </c>
      <c r="I46" s="26">
        <v>0.24520140971895801</v>
      </c>
      <c r="J46" s="26">
        <v>0.26068310532720185</v>
      </c>
      <c r="K46" s="26">
        <v>0.2419053044657328</v>
      </c>
      <c r="L46" s="26">
        <v>0.20418506394334143</v>
      </c>
      <c r="M46" s="26">
        <v>0.21568744447461774</v>
      </c>
      <c r="N46" s="26">
        <v>0.17765609260112142</v>
      </c>
      <c r="O46" s="26">
        <v>0.21102577021660576</v>
      </c>
    </row>
    <row r="47" spans="1:15">
      <c r="A47" s="25" t="s">
        <v>322</v>
      </c>
      <c r="B47" s="26">
        <v>0.19952245392381079</v>
      </c>
      <c r="C47" s="26">
        <v>0.2245217373013951</v>
      </c>
      <c r="D47" s="26">
        <v>0.22781995681116168</v>
      </c>
      <c r="E47" s="26">
        <v>0.19589839803449866</v>
      </c>
      <c r="F47" s="26">
        <v>0.22263250875175808</v>
      </c>
      <c r="G47" s="26">
        <v>0.21016238671546827</v>
      </c>
      <c r="H47" s="26">
        <v>0.21083125996483543</v>
      </c>
      <c r="I47" s="26">
        <v>0.24226650717992335</v>
      </c>
      <c r="J47" s="26">
        <v>0.26782824197973459</v>
      </c>
      <c r="K47" s="26">
        <v>0.25206969622801656</v>
      </c>
      <c r="L47" s="26">
        <v>0.21129057936366474</v>
      </c>
      <c r="M47" s="26">
        <v>0.20520029018481384</v>
      </c>
      <c r="N47" s="26">
        <v>0.16323593164589903</v>
      </c>
      <c r="O47" s="26">
        <v>0.20512391010174696</v>
      </c>
    </row>
    <row r="48" spans="1:15">
      <c r="A48" s="25" t="s">
        <v>323</v>
      </c>
      <c r="B48" s="26">
        <v>0.20122725108796191</v>
      </c>
      <c r="C48" s="26">
        <v>0.19537203193020974</v>
      </c>
      <c r="D48" s="26">
        <v>0.206240636886065</v>
      </c>
      <c r="E48" s="26">
        <v>0.18621942611446338</v>
      </c>
      <c r="F48" s="26">
        <v>0.21202465533929166</v>
      </c>
      <c r="G48" s="26">
        <v>0.20549305065100015</v>
      </c>
      <c r="H48" s="26">
        <v>0.19673269233466639</v>
      </c>
      <c r="I48" s="26">
        <v>0.23815105865183325</v>
      </c>
      <c r="J48" s="26">
        <v>0.25284328129318073</v>
      </c>
      <c r="K48" s="26">
        <v>0.2215917584050851</v>
      </c>
      <c r="L48" s="26">
        <v>0.20438625020463908</v>
      </c>
      <c r="M48" s="26">
        <v>0.20325687232115117</v>
      </c>
      <c r="N48" s="26">
        <v>0.15138029943602913</v>
      </c>
      <c r="O48" s="26">
        <v>0.1952077578674071</v>
      </c>
    </row>
    <row r="49" spans="1:15">
      <c r="A49" s="25" t="s">
        <v>324</v>
      </c>
      <c r="B49" s="26">
        <v>0.18247743558126667</v>
      </c>
      <c r="C49" s="26">
        <v>0.20558608199196424</v>
      </c>
      <c r="D49" s="26">
        <v>0.21189152456965363</v>
      </c>
      <c r="E49" s="26">
        <v>0.19364259472007328</v>
      </c>
      <c r="F49" s="26">
        <v>0.20816009902740987</v>
      </c>
      <c r="G49" s="26">
        <v>0.20637450933953966</v>
      </c>
      <c r="H49" s="26">
        <v>0.20134753312047624</v>
      </c>
      <c r="I49" s="26">
        <v>0.23379121738639141</v>
      </c>
      <c r="J49" s="26">
        <v>0.25065735382293097</v>
      </c>
      <c r="K49" s="26">
        <v>0.22617060027326633</v>
      </c>
      <c r="L49" s="26">
        <v>0.2023898892030499</v>
      </c>
      <c r="M49" s="26">
        <v>0.19699974902806075</v>
      </c>
      <c r="N49" s="26">
        <v>0.16405072927415892</v>
      </c>
      <c r="O49" s="26">
        <v>0.19815972033187831</v>
      </c>
    </row>
    <row r="50" spans="1:15">
      <c r="A50" s="25" t="s">
        <v>325</v>
      </c>
      <c r="B50" s="26">
        <v>0.18146484086500556</v>
      </c>
      <c r="C50" s="26">
        <v>0.20717192871060969</v>
      </c>
      <c r="D50" s="26">
        <v>0.21112482280703423</v>
      </c>
      <c r="E50" s="26">
        <v>0.19402888232870588</v>
      </c>
      <c r="F50" s="26">
        <v>0.21533869762646321</v>
      </c>
      <c r="G50" s="26">
        <v>0.21364593669195364</v>
      </c>
      <c r="H50" s="26">
        <v>0.20693861403673147</v>
      </c>
      <c r="I50" s="26">
        <v>0.2415536901016602</v>
      </c>
      <c r="J50" s="26">
        <v>0.25939562083911977</v>
      </c>
      <c r="K50" s="26">
        <v>0.22529203914665541</v>
      </c>
      <c r="L50" s="26">
        <v>0.19914475945879428</v>
      </c>
      <c r="M50" s="26">
        <v>0.21320489045732124</v>
      </c>
      <c r="N50" s="26">
        <v>0.1639492379343328</v>
      </c>
      <c r="O50" s="26">
        <v>0.19652745117399611</v>
      </c>
    </row>
    <row r="51" spans="1:15">
      <c r="A51" s="25" t="s">
        <v>326</v>
      </c>
      <c r="B51" s="26">
        <v>0.17327078590601666</v>
      </c>
      <c r="C51" s="26">
        <v>0.1877661947959853</v>
      </c>
      <c r="D51" s="26">
        <v>0.19975016361353512</v>
      </c>
      <c r="E51" s="26">
        <v>0.18179150584236253</v>
      </c>
      <c r="F51" s="26">
        <v>0.20025960398300463</v>
      </c>
      <c r="G51" s="26">
        <v>0.20342366392431624</v>
      </c>
      <c r="H51" s="26">
        <v>0.19897470885838553</v>
      </c>
      <c r="I51" s="26">
        <v>0.2336422869322497</v>
      </c>
      <c r="J51" s="26">
        <v>0.2334146279724722</v>
      </c>
      <c r="K51" s="26">
        <v>0.21094314655080088</v>
      </c>
      <c r="L51" s="26">
        <v>0.1897383269900797</v>
      </c>
      <c r="M51" s="26">
        <v>0.21403291986576684</v>
      </c>
      <c r="N51" s="26">
        <v>0.16393032816274741</v>
      </c>
      <c r="O51" s="26">
        <v>0.18770798082224069</v>
      </c>
    </row>
    <row r="52" spans="1:15">
      <c r="A52" s="25" t="s">
        <v>327</v>
      </c>
      <c r="B52" s="26">
        <v>0.17050956463976355</v>
      </c>
      <c r="C52" s="26">
        <v>0.20619307605733994</v>
      </c>
      <c r="D52" s="26">
        <v>0.18829840305977397</v>
      </c>
      <c r="E52" s="26">
        <v>0.17653712170543209</v>
      </c>
      <c r="F52" s="26">
        <v>0.19929631367245756</v>
      </c>
      <c r="G52" s="26">
        <v>0.21266866830819817</v>
      </c>
      <c r="H52" s="26">
        <v>0.20835546491374288</v>
      </c>
      <c r="I52" s="26">
        <v>0.22246165097214016</v>
      </c>
      <c r="J52" s="26">
        <v>0.2421721977005411</v>
      </c>
      <c r="K52" s="26">
        <v>0.22352633891296528</v>
      </c>
      <c r="L52" s="26">
        <v>0.20328633949552438</v>
      </c>
      <c r="M52" s="26">
        <v>0.19353765013878516</v>
      </c>
      <c r="N52" s="26">
        <v>0.16358804612462707</v>
      </c>
      <c r="O52" s="26">
        <v>0.19348689036415279</v>
      </c>
    </row>
    <row r="53" spans="1:15">
      <c r="A53" s="25" t="s">
        <v>328</v>
      </c>
      <c r="B53" s="26">
        <v>0.1786039934155802</v>
      </c>
      <c r="C53" s="26">
        <v>0.18727654798915136</v>
      </c>
      <c r="D53" s="26">
        <v>0.20627287493644958</v>
      </c>
      <c r="E53" s="26">
        <v>0.18949200731451388</v>
      </c>
      <c r="F53" s="26">
        <v>0.2210016233373297</v>
      </c>
      <c r="G53" s="26">
        <v>0.19391729217391113</v>
      </c>
      <c r="H53" s="26">
        <v>0.20146303961710674</v>
      </c>
      <c r="I53" s="26">
        <v>0.22734387498933589</v>
      </c>
      <c r="J53" s="26">
        <v>0.24303740700162457</v>
      </c>
      <c r="K53" s="26">
        <v>0.23789451407946202</v>
      </c>
      <c r="L53" s="26">
        <v>0.19745021617354791</v>
      </c>
      <c r="M53" s="26">
        <v>0.21785534908532608</v>
      </c>
      <c r="N53" s="26">
        <v>0.17015405849649023</v>
      </c>
      <c r="O53" s="26">
        <v>0.19861751844206793</v>
      </c>
    </row>
    <row r="54" spans="1:15">
      <c r="A54" s="25" t="s">
        <v>329</v>
      </c>
      <c r="B54" s="26">
        <v>0.1790090862356068</v>
      </c>
      <c r="C54" s="26">
        <v>0.17633738098688476</v>
      </c>
      <c r="D54" s="26">
        <v>0.19348198425074364</v>
      </c>
      <c r="E54" s="26">
        <v>0.18940367915636372</v>
      </c>
      <c r="F54" s="26">
        <v>0.2184462049818299</v>
      </c>
      <c r="G54" s="26">
        <v>0.20672155323859703</v>
      </c>
      <c r="H54" s="26">
        <v>0.21915608139466602</v>
      </c>
      <c r="I54" s="26">
        <v>0.2274757696429987</v>
      </c>
      <c r="J54" s="26">
        <v>0.24677672349199586</v>
      </c>
      <c r="K54" s="26">
        <v>0.2256691555227065</v>
      </c>
      <c r="L54" s="26">
        <v>0.21225642631037878</v>
      </c>
      <c r="M54" s="26">
        <v>0.18814204549455815</v>
      </c>
      <c r="N54" s="26">
        <v>0.16915021353996348</v>
      </c>
      <c r="O54" s="26">
        <v>0.19448058284615247</v>
      </c>
    </row>
    <row r="55" spans="1:15">
      <c r="A55" s="25" t="s">
        <v>330</v>
      </c>
      <c r="B55" s="26">
        <v>0.16755594066856075</v>
      </c>
      <c r="C55" s="26">
        <v>0.19943770322311261</v>
      </c>
      <c r="D55" s="26">
        <v>0.18514843836488976</v>
      </c>
      <c r="E55" s="26">
        <v>0.18756679743739527</v>
      </c>
      <c r="F55" s="26">
        <v>0.21201799667262938</v>
      </c>
      <c r="G55" s="26">
        <v>0.2019330930694998</v>
      </c>
      <c r="H55" s="26">
        <v>0.19064211334232481</v>
      </c>
      <c r="I55" s="26">
        <v>0.21810107998079659</v>
      </c>
      <c r="J55" s="26">
        <v>0.24624025250539963</v>
      </c>
      <c r="K55" s="26">
        <v>0.23364474772822846</v>
      </c>
      <c r="L55" s="26">
        <v>0.19698867900680841</v>
      </c>
      <c r="M55" s="26">
        <v>0.19707337214096407</v>
      </c>
      <c r="N55" s="26">
        <v>0.16507354644945851</v>
      </c>
      <c r="O55" s="26">
        <v>0.18740953662864016</v>
      </c>
    </row>
    <row r="56" spans="1:15">
      <c r="A56" s="40" t="s">
        <v>331</v>
      </c>
      <c r="B56" s="26">
        <v>0.17037475868783927</v>
      </c>
      <c r="C56" s="26">
        <v>0.17787463972734735</v>
      </c>
      <c r="D56" s="26">
        <v>0.18221893187112567</v>
      </c>
      <c r="E56" s="26">
        <v>0.17240553852900661</v>
      </c>
      <c r="F56" s="26">
        <v>0.20461277520590604</v>
      </c>
      <c r="G56" s="26">
        <v>0.19559385365526319</v>
      </c>
      <c r="H56" s="26">
        <v>0.19755262596416215</v>
      </c>
      <c r="I56" s="26">
        <v>0.2090553378091933</v>
      </c>
      <c r="J56" s="26">
        <v>0.2438184339711767</v>
      </c>
      <c r="K56" s="26">
        <v>0.21574609138472142</v>
      </c>
      <c r="L56" s="26">
        <v>0.19327662946353752</v>
      </c>
      <c r="M56" s="26">
        <v>0.17305169988472993</v>
      </c>
      <c r="N56" s="26">
        <v>0.17154026815098505</v>
      </c>
      <c r="O56" s="26">
        <v>0.1807987392799055</v>
      </c>
    </row>
    <row r="57" spans="1:15">
      <c r="A57" s="25" t="s">
        <v>270</v>
      </c>
      <c r="B57" s="26">
        <v>0.16519560191001309</v>
      </c>
      <c r="C57" s="26">
        <v>0.17134969099558442</v>
      </c>
      <c r="D57" s="26">
        <v>0.17616678358944327</v>
      </c>
      <c r="E57" s="26">
        <v>0.16964286445107829</v>
      </c>
      <c r="F57" s="26">
        <v>0.19926436517170279</v>
      </c>
      <c r="G57" s="26">
        <v>0.18505057293499608</v>
      </c>
      <c r="H57" s="26">
        <v>0.187053764931295</v>
      </c>
      <c r="I57" s="26">
        <v>0.20397887350194779</v>
      </c>
      <c r="J57" s="26">
        <v>0.22211124224447865</v>
      </c>
      <c r="K57" s="26">
        <v>0.20976700247411739</v>
      </c>
      <c r="L57" s="26">
        <v>0.17546584076082061</v>
      </c>
      <c r="M57" s="26">
        <v>0.17580413455932575</v>
      </c>
      <c r="N57" s="26">
        <v>0.16715002099602561</v>
      </c>
      <c r="O57" s="26">
        <v>0.17465793774683333</v>
      </c>
    </row>
    <row r="58" spans="1:15">
      <c r="A58" s="40" t="s">
        <v>332</v>
      </c>
      <c r="B58" s="26">
        <v>0.16641674893410704</v>
      </c>
      <c r="C58" s="26">
        <v>0.17334661162157108</v>
      </c>
      <c r="D58" s="26">
        <v>0.17458124064958436</v>
      </c>
      <c r="E58" s="26">
        <v>0.16321725459097278</v>
      </c>
      <c r="F58" s="26">
        <v>0.19104053837301299</v>
      </c>
      <c r="G58" s="26">
        <v>0.18420958201069612</v>
      </c>
      <c r="H58" s="26">
        <v>0.19416678526943015</v>
      </c>
      <c r="I58" s="26">
        <v>0.19986372076655937</v>
      </c>
      <c r="J58" s="26">
        <v>0.23333697381712099</v>
      </c>
      <c r="K58" s="26">
        <v>0.20524393962411847</v>
      </c>
      <c r="L58" s="26">
        <v>0.17367609500217007</v>
      </c>
      <c r="M58" s="26">
        <v>0.17930443586839295</v>
      </c>
      <c r="N58" s="26">
        <v>0.17892665094671398</v>
      </c>
      <c r="O58" s="26">
        <v>0.17470830666909928</v>
      </c>
    </row>
    <row r="59" spans="1:15">
      <c r="A59" s="40" t="s">
        <v>333</v>
      </c>
      <c r="B59" s="26">
        <v>0.161500798639168</v>
      </c>
      <c r="C59" s="26">
        <v>0.17931987713798941</v>
      </c>
      <c r="D59" s="26">
        <v>0.18136327611059508</v>
      </c>
      <c r="E59" s="26">
        <v>0.17295875878602784</v>
      </c>
      <c r="F59" s="26">
        <v>0.20323799532583028</v>
      </c>
      <c r="G59" s="26">
        <v>0.19179266617773191</v>
      </c>
      <c r="H59" s="26">
        <v>0.19893650223397127</v>
      </c>
      <c r="I59" s="26">
        <v>0.20983776723342007</v>
      </c>
      <c r="J59" s="26">
        <v>0.24069844704248605</v>
      </c>
      <c r="K59" s="26">
        <v>0.21305067472409803</v>
      </c>
      <c r="L59" s="26">
        <v>0.18597638961647869</v>
      </c>
      <c r="M59" s="26">
        <v>0.17502939374124779</v>
      </c>
      <c r="N59" s="26">
        <v>0.18483868680327314</v>
      </c>
      <c r="O59" s="26">
        <v>0.18048401958390717</v>
      </c>
    </row>
    <row r="60" spans="1:15">
      <c r="A60" s="25" t="s">
        <v>334</v>
      </c>
      <c r="B60" s="26">
        <v>0.18367873513643235</v>
      </c>
      <c r="C60" s="26">
        <v>0.19115750606701737</v>
      </c>
      <c r="D60" s="26">
        <v>0.19738106893100488</v>
      </c>
      <c r="E60" s="26">
        <v>0.19642352168873073</v>
      </c>
      <c r="F60" s="26">
        <v>0.21720429143319253</v>
      </c>
      <c r="G60" s="26">
        <v>0.20209982804462248</v>
      </c>
      <c r="H60" s="26">
        <v>0.2139586420270255</v>
      </c>
      <c r="I60" s="26">
        <v>0.22959017885548474</v>
      </c>
      <c r="J60" s="26">
        <v>0.27107188199030524</v>
      </c>
      <c r="K60" s="26">
        <v>0.22332930384296615</v>
      </c>
      <c r="L60" s="26">
        <v>0.19106894858112802</v>
      </c>
      <c r="M60" s="26">
        <v>0.18198988630960133</v>
      </c>
      <c r="N60" s="26">
        <v>0.2080680224957592</v>
      </c>
      <c r="O60" s="26">
        <v>0.19786393100126382</v>
      </c>
    </row>
    <row r="61" spans="1:15">
      <c r="A61" s="25" t="s">
        <v>335</v>
      </c>
      <c r="B61" s="26">
        <v>0.17544474428386109</v>
      </c>
      <c r="C61" s="26">
        <v>0.19045815871472241</v>
      </c>
      <c r="D61" s="26">
        <v>0.20121774916199442</v>
      </c>
      <c r="E61" s="26">
        <v>0.19526944143725863</v>
      </c>
      <c r="F61" s="26">
        <v>0.22313341614288423</v>
      </c>
      <c r="G61" s="26">
        <v>0.22025139942691552</v>
      </c>
      <c r="H61" s="26">
        <v>0.22163437082748175</v>
      </c>
      <c r="I61" s="26">
        <v>0.23830538364290318</v>
      </c>
      <c r="J61" s="26">
        <v>0.28344775613096096</v>
      </c>
      <c r="K61" s="26">
        <v>0.23433574117017497</v>
      </c>
      <c r="L61" s="26">
        <v>0.1957709563470352</v>
      </c>
      <c r="M61" s="26">
        <v>0.196212507033934</v>
      </c>
      <c r="N61" s="26">
        <v>0.20773554689080553</v>
      </c>
      <c r="O61" s="26">
        <v>0.20137982993912426</v>
      </c>
    </row>
    <row r="62" spans="1:15">
      <c r="A62" s="25" t="s">
        <v>336</v>
      </c>
      <c r="B62" s="26">
        <v>0.17314715507523265</v>
      </c>
      <c r="C62" s="26">
        <v>0.20105849826192498</v>
      </c>
      <c r="D62" s="26">
        <v>0.20245883008117707</v>
      </c>
      <c r="E62" s="26">
        <v>0.19582795263317865</v>
      </c>
      <c r="F62" s="26">
        <v>0.23341556195905344</v>
      </c>
      <c r="G62" s="26">
        <v>0.22164013335276683</v>
      </c>
      <c r="H62" s="26">
        <v>0.23794014665374344</v>
      </c>
      <c r="I62" s="26">
        <v>0.25538638344286596</v>
      </c>
      <c r="J62" s="26">
        <v>0.3110074329124175</v>
      </c>
      <c r="K62" s="26">
        <v>0.25084130591719933</v>
      </c>
      <c r="L62" s="26">
        <v>0.20347822434120785</v>
      </c>
      <c r="M62" s="26">
        <v>0.19659335431459929</v>
      </c>
      <c r="N62" s="26">
        <v>0.22231805826181431</v>
      </c>
      <c r="O62" s="26">
        <v>0.21096022987769958</v>
      </c>
    </row>
    <row r="63" spans="1:15">
      <c r="A63" s="25" t="s">
        <v>337</v>
      </c>
      <c r="B63" s="26">
        <v>0.1885363829987102</v>
      </c>
      <c r="C63" s="26">
        <v>0.2122960186909458</v>
      </c>
      <c r="D63" s="26">
        <v>0.21264401763392282</v>
      </c>
      <c r="E63" s="26">
        <v>0.221800225366698</v>
      </c>
      <c r="F63" s="26">
        <v>0.24284129561323123</v>
      </c>
      <c r="G63" s="26">
        <v>0.25444815622684003</v>
      </c>
      <c r="H63" s="26">
        <v>0.26359424567927664</v>
      </c>
      <c r="I63" s="26">
        <v>0.28304215928021775</v>
      </c>
      <c r="J63" s="26">
        <v>0.33280402791250552</v>
      </c>
      <c r="K63" s="26">
        <v>0.26140506811689951</v>
      </c>
      <c r="L63" s="26">
        <v>0.21197677226946343</v>
      </c>
      <c r="M63" s="26">
        <v>0.21506531623608394</v>
      </c>
      <c r="N63" s="26">
        <v>0.23570519462233483</v>
      </c>
      <c r="O63" s="26">
        <v>0.22933212156605087</v>
      </c>
    </row>
    <row r="64" spans="1:15">
      <c r="A64" s="25" t="s">
        <v>338</v>
      </c>
      <c r="B64" s="26">
        <v>0.18966201544987557</v>
      </c>
      <c r="C64" s="26">
        <v>0.215577345487346</v>
      </c>
      <c r="D64" s="26">
        <v>0.21693986390056888</v>
      </c>
      <c r="E64" s="26">
        <v>0.2171203216263112</v>
      </c>
      <c r="F64" s="26">
        <v>0.24203249383389444</v>
      </c>
      <c r="G64" s="26">
        <v>0.24364724287199196</v>
      </c>
      <c r="H64" s="26">
        <v>0.25098950392540303</v>
      </c>
      <c r="I64" s="26">
        <v>0.28882186098300267</v>
      </c>
      <c r="J64" s="26">
        <v>0.32253267163523103</v>
      </c>
      <c r="K64" s="26">
        <v>0.26260997022646804</v>
      </c>
      <c r="L64" s="26">
        <v>0.2080926096782296</v>
      </c>
      <c r="M64" s="26">
        <v>0.21349469300069057</v>
      </c>
      <c r="N64" s="26">
        <v>0.24121338832590239</v>
      </c>
      <c r="O64" s="26">
        <v>0.23505282096165783</v>
      </c>
    </row>
    <row r="65" spans="1:30">
      <c r="A65" s="40" t="s">
        <v>339</v>
      </c>
      <c r="B65" s="26">
        <v>0.20744740242253165</v>
      </c>
      <c r="C65" s="26">
        <v>0.22031985162009199</v>
      </c>
      <c r="D65" s="26">
        <v>0.22146389456101306</v>
      </c>
      <c r="E65" s="26">
        <v>0.22345466729756541</v>
      </c>
      <c r="F65" s="26">
        <v>0.2447544691503924</v>
      </c>
      <c r="G65" s="26">
        <v>0.2452843007617779</v>
      </c>
      <c r="H65" s="26">
        <v>0.26631636446461987</v>
      </c>
      <c r="I65" s="26">
        <v>0.30221991913347346</v>
      </c>
      <c r="J65" s="26">
        <v>0.33835361132647424</v>
      </c>
      <c r="K65" s="26">
        <v>0.28396464828056966</v>
      </c>
      <c r="L65" s="26">
        <v>0.22574823033901081</v>
      </c>
      <c r="M65" s="26">
        <v>0.22770968491312374</v>
      </c>
      <c r="N65" s="26">
        <v>0.25954926419313445</v>
      </c>
      <c r="O65" s="26">
        <v>0.24286633498434881</v>
      </c>
    </row>
    <row r="66" spans="1:30">
      <c r="A66" s="40" t="s">
        <v>340</v>
      </c>
      <c r="B66" s="26">
        <v>0.20178915270904804</v>
      </c>
      <c r="C66" s="26">
        <v>0.21526052660061235</v>
      </c>
      <c r="D66" s="26">
        <v>0.21893312406482301</v>
      </c>
      <c r="E66" s="26">
        <v>0.22131489125801634</v>
      </c>
      <c r="F66" s="26">
        <v>0.24827356540501033</v>
      </c>
      <c r="G66" s="26">
        <v>0.26072561625145746</v>
      </c>
      <c r="H66" s="26">
        <v>0.27616191806520951</v>
      </c>
      <c r="I66" s="26">
        <v>0.30630985763920188</v>
      </c>
      <c r="J66" s="26">
        <v>0.34915683661807678</v>
      </c>
      <c r="K66" s="26">
        <v>0.27517750912810313</v>
      </c>
      <c r="L66" s="26">
        <v>0.21203123797398235</v>
      </c>
      <c r="M66" s="26">
        <v>0.2240388041053536</v>
      </c>
      <c r="N66" s="26">
        <v>0.26018019645330703</v>
      </c>
      <c r="O66" s="26">
        <v>0.24478458849276175</v>
      </c>
    </row>
    <row r="67" spans="1:30">
      <c r="A67" s="40" t="s">
        <v>341</v>
      </c>
      <c r="B67" s="26">
        <v>0.19389554435724921</v>
      </c>
      <c r="C67" s="26">
        <v>0.21223354038747894</v>
      </c>
      <c r="D67" s="26">
        <v>0.21461303686974936</v>
      </c>
      <c r="E67" s="26">
        <v>0.21479838348344849</v>
      </c>
      <c r="F67" s="26">
        <v>0.24433231172356132</v>
      </c>
      <c r="G67" s="26">
        <v>0.25616097641027735</v>
      </c>
      <c r="H67" s="26">
        <v>0.26530654226647138</v>
      </c>
      <c r="I67" s="26">
        <v>0.30654302465898309</v>
      </c>
      <c r="J67" s="26">
        <v>0.35482896359281429</v>
      </c>
      <c r="K67" s="26">
        <v>0.28580387748787778</v>
      </c>
      <c r="L67" s="26">
        <v>0.22302564879323497</v>
      </c>
      <c r="M67" s="26">
        <v>0.23539359911275792</v>
      </c>
      <c r="N67" s="26">
        <v>0.28278316167724904</v>
      </c>
      <c r="O67" s="26">
        <v>0.24589924807626645</v>
      </c>
    </row>
    <row r="68" spans="1:30">
      <c r="A68" s="40" t="s">
        <v>342</v>
      </c>
      <c r="B68" s="26">
        <v>0.18302263503377936</v>
      </c>
      <c r="C68" s="26">
        <v>0.20046027171953262</v>
      </c>
      <c r="D68" s="26">
        <v>0.2112499781846312</v>
      </c>
      <c r="E68" s="26">
        <v>0.21603664665516004</v>
      </c>
      <c r="F68" s="26">
        <v>0.24014678611084198</v>
      </c>
      <c r="G68" s="26">
        <v>0.24589316181726978</v>
      </c>
      <c r="H68" s="26">
        <v>0.26358215138337793</v>
      </c>
      <c r="I68" s="26">
        <v>0.30401738671345335</v>
      </c>
      <c r="J68" s="26">
        <v>0.34885611526758065</v>
      </c>
      <c r="K68" s="26">
        <v>0.27973979960801898</v>
      </c>
      <c r="L68" s="26">
        <v>0.211252590405271</v>
      </c>
      <c r="M68" s="26">
        <v>0.21584305555668129</v>
      </c>
      <c r="N68" s="26">
        <v>0.27080118148651938</v>
      </c>
      <c r="O68" s="26">
        <v>0.24060643114267721</v>
      </c>
    </row>
    <row r="69" spans="1:30">
      <c r="A69" s="40" t="s">
        <v>343</v>
      </c>
      <c r="B69" s="26">
        <v>0.1835763571511525</v>
      </c>
      <c r="C69" s="26">
        <v>0.19927754907348758</v>
      </c>
      <c r="D69" s="26">
        <v>0.20838410500465629</v>
      </c>
      <c r="E69" s="26">
        <v>0.21372978202129708</v>
      </c>
      <c r="F69" s="26">
        <v>0.23569523445731108</v>
      </c>
      <c r="G69" s="26">
        <v>0.24746191039887416</v>
      </c>
      <c r="H69" s="26">
        <v>0.26478710220650847</v>
      </c>
      <c r="I69" s="26">
        <v>0.30202941900699604</v>
      </c>
      <c r="J69" s="26">
        <v>0.35344097227249988</v>
      </c>
      <c r="K69" s="26">
        <v>0.27453919213011452</v>
      </c>
      <c r="L69" s="26">
        <v>0.21476897447594878</v>
      </c>
      <c r="M69" s="26">
        <v>0.21570829512498321</v>
      </c>
      <c r="N69" s="26">
        <v>0.2606761178967541</v>
      </c>
      <c r="O69" s="26">
        <v>0.23762177960709599</v>
      </c>
    </row>
    <row r="70" spans="1:30">
      <c r="A70" s="40" t="s">
        <v>344</v>
      </c>
      <c r="B70" s="26">
        <v>0.17868437448265359</v>
      </c>
      <c r="C70" s="26">
        <v>0.19238212802106558</v>
      </c>
      <c r="D70" s="26">
        <v>0.20071025987410615</v>
      </c>
      <c r="E70" s="26">
        <v>0.20121616077957805</v>
      </c>
      <c r="F70" s="26">
        <v>0.22923429213166957</v>
      </c>
      <c r="G70" s="26">
        <v>0.22564536349462247</v>
      </c>
      <c r="H70" s="26">
        <v>0.24677233007733945</v>
      </c>
      <c r="I70" s="26">
        <v>0.28741178754609625</v>
      </c>
      <c r="J70" s="26">
        <v>0.33840305536285992</v>
      </c>
      <c r="K70" s="26">
        <v>0.26601473137811593</v>
      </c>
      <c r="L70" s="26">
        <v>0.20284969026264701</v>
      </c>
      <c r="M70" s="26">
        <v>0.20467168792048143</v>
      </c>
      <c r="N70" s="26">
        <v>0.24435694191283427</v>
      </c>
      <c r="O70" s="26">
        <v>0.22788937566464532</v>
      </c>
    </row>
    <row r="71" spans="1:30">
      <c r="A71" s="40" t="s">
        <v>345</v>
      </c>
      <c r="B71" s="26">
        <v>0.18320404458459019</v>
      </c>
      <c r="C71" s="26">
        <v>0.1926956366059131</v>
      </c>
      <c r="D71" s="26">
        <v>0.20120836805678097</v>
      </c>
      <c r="E71" s="26">
        <v>0.20903324919783764</v>
      </c>
      <c r="F71" s="26">
        <v>0.22564251743256336</v>
      </c>
      <c r="G71" s="26">
        <v>0.2344810792980615</v>
      </c>
      <c r="H71" s="26">
        <v>0.25936692488514163</v>
      </c>
      <c r="I71" s="26">
        <v>0.29540080012719194</v>
      </c>
      <c r="J71" s="26">
        <v>0.35501360119173714</v>
      </c>
      <c r="K71" s="26">
        <v>0.26903495204711397</v>
      </c>
      <c r="L71" s="26">
        <v>0.20071598481904071</v>
      </c>
      <c r="M71" s="26">
        <v>0.20152890001613863</v>
      </c>
      <c r="N71" s="26">
        <v>0.25815165068933332</v>
      </c>
      <c r="O71" s="26">
        <v>0.23314208519898405</v>
      </c>
    </row>
    <row r="72" spans="1:30">
      <c r="A72" s="25" t="s">
        <v>346</v>
      </c>
      <c r="B72" s="26">
        <v>0.18010364530919951</v>
      </c>
      <c r="C72" s="26">
        <v>0.19841913121951765</v>
      </c>
      <c r="D72" s="26">
        <v>0.20712372479548685</v>
      </c>
      <c r="E72" s="26">
        <v>0.20987749266875547</v>
      </c>
      <c r="F72" s="26">
        <v>0.23699579522653771</v>
      </c>
      <c r="G72" s="26">
        <v>0.24744886291206922</v>
      </c>
      <c r="H72" s="26">
        <v>0.27492178295527153</v>
      </c>
      <c r="I72" s="26">
        <v>0.31424271095449025</v>
      </c>
      <c r="J72" s="26">
        <v>0.37279793272104222</v>
      </c>
      <c r="K72" s="26">
        <v>0.28821481244733055</v>
      </c>
      <c r="L72" s="26">
        <v>0.20909892328318425</v>
      </c>
      <c r="M72" s="26">
        <v>0.20636069471773572</v>
      </c>
      <c r="N72" s="26">
        <v>0.24413505405720415</v>
      </c>
      <c r="O72" s="26">
        <v>0.24253591997984469</v>
      </c>
      <c r="P72" s="41"/>
      <c r="Q72" s="42"/>
      <c r="R72" s="42"/>
      <c r="S72" s="42"/>
      <c r="T72" s="42"/>
      <c r="U72" s="42"/>
      <c r="V72" s="42"/>
      <c r="W72" s="42"/>
      <c r="X72" s="42"/>
      <c r="Y72" s="42"/>
      <c r="Z72" s="42"/>
      <c r="AA72" s="42"/>
      <c r="AB72" s="42"/>
      <c r="AC72" s="42"/>
      <c r="AD72" s="42"/>
    </row>
    <row r="73" spans="1:30">
      <c r="A73" s="25" t="s">
        <v>271</v>
      </c>
      <c r="B73" s="26">
        <v>0.18570485606351236</v>
      </c>
      <c r="C73" s="26">
        <v>0.20393574734645928</v>
      </c>
      <c r="D73" s="26">
        <v>0.21874695616219442</v>
      </c>
      <c r="E73" s="26">
        <v>0.23633801686117931</v>
      </c>
      <c r="F73" s="26">
        <v>0.25279205366813412</v>
      </c>
      <c r="G73" s="26">
        <v>0.27749981832740278</v>
      </c>
      <c r="H73" s="26">
        <v>0.30601992473023382</v>
      </c>
      <c r="I73" s="26">
        <v>0.34535928424174106</v>
      </c>
      <c r="J73" s="26">
        <v>0.41267605841195121</v>
      </c>
      <c r="K73" s="26">
        <v>0.32123953985650883</v>
      </c>
      <c r="L73" s="26">
        <v>0.23885657327729876</v>
      </c>
      <c r="M73" s="26">
        <v>0.2172634255363852</v>
      </c>
      <c r="N73" s="26">
        <v>0.2677179662096098</v>
      </c>
      <c r="O73" s="26">
        <v>0.26373189991053941</v>
      </c>
      <c r="Q73" s="27"/>
      <c r="R73" s="27"/>
      <c r="S73" s="27"/>
      <c r="T73" s="27"/>
      <c r="U73" s="27"/>
      <c r="V73" s="27"/>
      <c r="W73" s="27"/>
      <c r="X73" s="27"/>
      <c r="Y73" s="27"/>
      <c r="Z73" s="27"/>
      <c r="AA73" s="27"/>
      <c r="AB73" s="27"/>
      <c r="AC73" s="27"/>
      <c r="AD73" s="27"/>
    </row>
    <row r="74" spans="1:30">
      <c r="A74" s="25" t="s">
        <v>347</v>
      </c>
      <c r="B74" s="26">
        <v>0.20011404538941596</v>
      </c>
      <c r="C74" s="26">
        <v>0.22012503537796513</v>
      </c>
      <c r="D74" s="26">
        <v>0.22171267166183109</v>
      </c>
      <c r="E74" s="26">
        <v>0.23316970795527192</v>
      </c>
      <c r="F74" s="26">
        <v>0.25933618655944435</v>
      </c>
      <c r="G74" s="26">
        <v>0.27824385387835865</v>
      </c>
      <c r="H74" s="26">
        <v>0.30563839065455733</v>
      </c>
      <c r="I74" s="26">
        <v>0.35622366697018537</v>
      </c>
      <c r="J74" s="26">
        <v>0.42088551213477249</v>
      </c>
      <c r="K74" s="26">
        <v>0.33100524401800224</v>
      </c>
      <c r="L74" s="26">
        <v>0.23536701688778514</v>
      </c>
      <c r="M74" s="26">
        <v>0.22462756876601189</v>
      </c>
      <c r="N74" s="26">
        <v>0.30245900153556948</v>
      </c>
      <c r="O74" s="26">
        <v>0.26979333787321125</v>
      </c>
      <c r="Q74" s="27"/>
      <c r="R74" s="27"/>
      <c r="S74" s="27"/>
      <c r="T74" s="27"/>
      <c r="U74" s="27"/>
      <c r="V74" s="27"/>
      <c r="W74" s="27"/>
      <c r="X74" s="27"/>
      <c r="Y74" s="27"/>
      <c r="Z74" s="27"/>
      <c r="AA74" s="27"/>
      <c r="AB74" s="27"/>
      <c r="AC74" s="27"/>
      <c r="AD74" s="27"/>
    </row>
    <row r="75" spans="1:30">
      <c r="A75" s="25" t="s">
        <v>348</v>
      </c>
      <c r="B75" s="26">
        <v>0.19673721724715371</v>
      </c>
      <c r="C75" s="26">
        <v>0.20534205185975599</v>
      </c>
      <c r="D75" s="26">
        <v>0.21406704868978868</v>
      </c>
      <c r="E75" s="26">
        <v>0.23105734989942903</v>
      </c>
      <c r="F75" s="26">
        <v>0.25735856838957377</v>
      </c>
      <c r="G75" s="26">
        <v>0.27071272589428858</v>
      </c>
      <c r="H75" s="26">
        <v>0.30043767326616738</v>
      </c>
      <c r="I75" s="26">
        <v>0.34070278735167769</v>
      </c>
      <c r="J75" s="26">
        <v>0.3972466531719423</v>
      </c>
      <c r="K75" s="26">
        <v>0.3180373474058944</v>
      </c>
      <c r="L75" s="26">
        <v>0.22779170260228149</v>
      </c>
      <c r="M75" s="26">
        <v>0.21932574004660382</v>
      </c>
      <c r="N75" s="26">
        <v>0.2776104640846826</v>
      </c>
      <c r="O75" s="26">
        <v>0.25976785913642009</v>
      </c>
      <c r="Q75" s="27"/>
      <c r="R75" s="27"/>
      <c r="S75" s="27"/>
      <c r="T75" s="27"/>
      <c r="U75" s="27"/>
      <c r="V75" s="27"/>
      <c r="W75" s="27"/>
      <c r="X75" s="27"/>
      <c r="Y75" s="27"/>
      <c r="Z75" s="27"/>
      <c r="AA75" s="27"/>
      <c r="AB75" s="27"/>
      <c r="AC75" s="27"/>
      <c r="AD75" s="27"/>
    </row>
    <row r="76" spans="1:30">
      <c r="A76" s="25" t="s">
        <v>349</v>
      </c>
      <c r="B76" s="26">
        <v>0.19630634483683179</v>
      </c>
      <c r="C76" s="26">
        <v>0.2146506713402925</v>
      </c>
      <c r="D76" s="26">
        <v>0.21535763321022006</v>
      </c>
      <c r="E76" s="26">
        <v>0.23715694593879838</v>
      </c>
      <c r="F76" s="26">
        <v>0.25546207893784367</v>
      </c>
      <c r="G76" s="26">
        <v>0.26491989033618907</v>
      </c>
      <c r="H76" s="26">
        <v>0.30468437196517328</v>
      </c>
      <c r="I76" s="26">
        <v>0.3482516125107159</v>
      </c>
      <c r="J76" s="26">
        <v>0.40021222429611003</v>
      </c>
      <c r="K76" s="26">
        <v>0.31376378464597993</v>
      </c>
      <c r="L76" s="26">
        <v>0.23309553521011372</v>
      </c>
      <c r="M76" s="26">
        <v>0.21519226814369805</v>
      </c>
      <c r="N76" s="26">
        <v>0.28583805773567933</v>
      </c>
      <c r="O76" s="26">
        <v>0.26362043556943571</v>
      </c>
      <c r="Q76" s="27"/>
      <c r="R76" s="27"/>
      <c r="S76" s="27"/>
      <c r="T76" s="27"/>
      <c r="U76" s="27"/>
      <c r="V76" s="27"/>
      <c r="W76" s="27"/>
      <c r="X76" s="27"/>
      <c r="Y76" s="27"/>
      <c r="Z76" s="27"/>
      <c r="AA76" s="27"/>
      <c r="AB76" s="27"/>
      <c r="AC76" s="27"/>
      <c r="AD76" s="27"/>
    </row>
    <row r="77" spans="1:30">
      <c r="A77" s="25" t="s">
        <v>350</v>
      </c>
      <c r="B77" s="26">
        <v>0.19887923945112732</v>
      </c>
      <c r="C77" s="26">
        <v>0.21440089494651163</v>
      </c>
      <c r="D77" s="26">
        <v>0.21840989056191268</v>
      </c>
      <c r="E77" s="26">
        <v>0.2342756652381229</v>
      </c>
      <c r="F77" s="26">
        <v>0.25387794436695688</v>
      </c>
      <c r="G77" s="26">
        <v>0.27874851009001089</v>
      </c>
      <c r="H77" s="26">
        <v>0.30860963967055433</v>
      </c>
      <c r="I77" s="26">
        <v>0.33911843109428869</v>
      </c>
      <c r="J77" s="26">
        <v>0.39143914339163671</v>
      </c>
      <c r="K77" s="26">
        <v>0.31498783700492627</v>
      </c>
      <c r="L77" s="26">
        <v>0.2293270605213362</v>
      </c>
      <c r="M77" s="26">
        <v>0.20819050938491418</v>
      </c>
      <c r="N77" s="26">
        <v>0.29306170491776767</v>
      </c>
      <c r="O77" s="26">
        <v>0.26191752429819692</v>
      </c>
      <c r="Q77" s="27"/>
      <c r="R77" s="27"/>
      <c r="S77" s="27"/>
      <c r="T77" s="27"/>
      <c r="U77" s="27"/>
      <c r="V77" s="27"/>
      <c r="W77" s="27"/>
      <c r="X77" s="27"/>
      <c r="Y77" s="27"/>
      <c r="Z77" s="27"/>
      <c r="AA77" s="27"/>
      <c r="AB77" s="27"/>
      <c r="AC77" s="27"/>
      <c r="AD77" s="27"/>
    </row>
    <row r="78" spans="1:30">
      <c r="A78" s="25" t="s">
        <v>351</v>
      </c>
      <c r="B78" s="26">
        <v>0.18231103361569495</v>
      </c>
      <c r="C78" s="26">
        <v>0.21225661275336019</v>
      </c>
      <c r="D78" s="26">
        <v>0.21798709756916132</v>
      </c>
      <c r="E78" s="26">
        <v>0.23355399789011425</v>
      </c>
      <c r="F78" s="26">
        <v>0.25125693824528345</v>
      </c>
      <c r="G78" s="26">
        <v>0.27233011495273141</v>
      </c>
      <c r="H78" s="26">
        <v>0.30135860588274033</v>
      </c>
      <c r="I78" s="26">
        <v>0.33984396194249961</v>
      </c>
      <c r="J78" s="26">
        <v>0.42411731902366617</v>
      </c>
      <c r="K78" s="26">
        <v>0.30768050139808484</v>
      </c>
      <c r="L78" s="26">
        <v>0.23340400380058371</v>
      </c>
      <c r="M78" s="26">
        <v>0.2059410538444327</v>
      </c>
      <c r="N78" s="26">
        <v>0.2881371601539196</v>
      </c>
      <c r="O78" s="26">
        <v>0.26160436131423276</v>
      </c>
      <c r="Q78" s="27"/>
      <c r="R78" s="27"/>
      <c r="S78" s="27"/>
      <c r="T78" s="27"/>
      <c r="U78" s="27"/>
      <c r="V78" s="27"/>
      <c r="W78" s="27"/>
      <c r="X78" s="27"/>
      <c r="Y78" s="27"/>
      <c r="Z78" s="27"/>
      <c r="AA78" s="27"/>
      <c r="AB78" s="27"/>
      <c r="AC78" s="27"/>
      <c r="AD78" s="27"/>
    </row>
    <row r="79" spans="1:30">
      <c r="A79" s="25" t="s">
        <v>352</v>
      </c>
      <c r="B79" s="26">
        <v>0.20795285263572658</v>
      </c>
      <c r="C79" s="26">
        <v>0.20678190749410758</v>
      </c>
      <c r="D79" s="26">
        <v>0.22021258316583556</v>
      </c>
      <c r="E79" s="26">
        <v>0.24406267330810127</v>
      </c>
      <c r="F79" s="26">
        <v>0.26184669147926676</v>
      </c>
      <c r="G79" s="26">
        <v>0.28340355981366816</v>
      </c>
      <c r="H79" s="26">
        <v>0.3069831180261931</v>
      </c>
      <c r="I79" s="26">
        <v>0.34393033689349684</v>
      </c>
      <c r="J79" s="26">
        <v>0.41227114737085158</v>
      </c>
      <c r="K79" s="26">
        <v>0.31400374740903525</v>
      </c>
      <c r="L79" s="26">
        <v>0.23064297217734975</v>
      </c>
      <c r="M79" s="26">
        <v>0.20565266791934095</v>
      </c>
      <c r="N79" s="26">
        <v>0.27745434647767309</v>
      </c>
      <c r="O79" s="26">
        <v>0.26456918231114851</v>
      </c>
      <c r="Q79" s="27"/>
      <c r="R79" s="27"/>
      <c r="S79" s="27"/>
      <c r="T79" s="27"/>
      <c r="U79" s="27"/>
      <c r="V79" s="27"/>
      <c r="W79" s="27"/>
      <c r="X79" s="27"/>
      <c r="Y79" s="27"/>
      <c r="Z79" s="27"/>
      <c r="AA79" s="27"/>
      <c r="AB79" s="27"/>
      <c r="AC79" s="27"/>
      <c r="AD79" s="27"/>
    </row>
    <row r="80" spans="1:30">
      <c r="A80" s="25" t="s">
        <v>353</v>
      </c>
      <c r="B80" s="26">
        <v>0.19437795655285381</v>
      </c>
      <c r="C80" s="26">
        <v>0.20198578917888044</v>
      </c>
      <c r="D80" s="26">
        <v>0.21154708486023627</v>
      </c>
      <c r="E80" s="26">
        <v>0.23379755538043945</v>
      </c>
      <c r="F80" s="26">
        <v>0.24560974446329684</v>
      </c>
      <c r="G80" s="26">
        <v>0.27239294431426686</v>
      </c>
      <c r="H80" s="26">
        <v>0.30381223636591664</v>
      </c>
      <c r="I80" s="26">
        <v>0.3338486629352696</v>
      </c>
      <c r="J80" s="26">
        <v>0.40121302436805439</v>
      </c>
      <c r="K80" s="26">
        <v>0.30490839736302222</v>
      </c>
      <c r="L80" s="26">
        <v>0.21027458157554116</v>
      </c>
      <c r="M80" s="26">
        <v>0.19844213452410778</v>
      </c>
      <c r="N80" s="26">
        <v>0.25506806961883866</v>
      </c>
      <c r="O80" s="26">
        <v>0.25575516248710872</v>
      </c>
      <c r="Q80" s="27"/>
      <c r="R80" s="27"/>
      <c r="S80" s="27"/>
      <c r="T80" s="27"/>
      <c r="U80" s="27"/>
      <c r="V80" s="27"/>
      <c r="W80" s="27"/>
      <c r="X80" s="27"/>
      <c r="Y80" s="27"/>
      <c r="Z80" s="27"/>
      <c r="AA80" s="27"/>
      <c r="AB80" s="27"/>
      <c r="AC80" s="27"/>
      <c r="AD80" s="27"/>
    </row>
    <row r="81" spans="1:30">
      <c r="A81" s="25" t="s">
        <v>354</v>
      </c>
      <c r="B81" s="26">
        <v>0.18508074035002528</v>
      </c>
      <c r="C81" s="26">
        <v>0.20679739917985041</v>
      </c>
      <c r="D81" s="26">
        <v>0.21123328905478425</v>
      </c>
      <c r="E81" s="26">
        <v>0.23839538234555013</v>
      </c>
      <c r="F81" s="26">
        <v>0.25409315141002081</v>
      </c>
      <c r="G81" s="26">
        <v>0.27337222695406194</v>
      </c>
      <c r="H81" s="26">
        <v>0.307483533106993</v>
      </c>
      <c r="I81" s="26">
        <v>0.33530775531690149</v>
      </c>
      <c r="J81" s="26">
        <v>0.39680397899809211</v>
      </c>
      <c r="K81" s="26">
        <v>0.31893947585727672</v>
      </c>
      <c r="L81" s="26">
        <v>0.22081785567429302</v>
      </c>
      <c r="M81" s="26">
        <v>0.19271331692807239</v>
      </c>
      <c r="N81" s="26">
        <v>0.25686493266463334</v>
      </c>
      <c r="O81" s="26">
        <v>0.2574153999736733</v>
      </c>
      <c r="Q81" s="27"/>
      <c r="R81" s="27"/>
      <c r="S81" s="27"/>
      <c r="T81" s="27"/>
      <c r="U81" s="27"/>
      <c r="V81" s="27"/>
      <c r="W81" s="27"/>
      <c r="X81" s="27"/>
      <c r="Y81" s="27"/>
      <c r="Z81" s="27"/>
      <c r="AA81" s="27"/>
      <c r="AB81" s="27"/>
      <c r="AC81" s="27"/>
      <c r="AD81" s="27"/>
    </row>
    <row r="82" spans="1:30">
      <c r="A82" s="25" t="s">
        <v>355</v>
      </c>
      <c r="B82" s="26">
        <v>0.19329003790831026</v>
      </c>
      <c r="C82" s="26">
        <v>0.21299797644292665</v>
      </c>
      <c r="D82" s="26">
        <v>0.21789083715973506</v>
      </c>
      <c r="E82" s="26">
        <v>0.24981546582229983</v>
      </c>
      <c r="F82" s="26">
        <v>0.26158820357116069</v>
      </c>
      <c r="G82" s="26">
        <v>0.30109737715999041</v>
      </c>
      <c r="H82" s="26">
        <v>0.31944603738903077</v>
      </c>
      <c r="I82" s="26">
        <v>0.35035661062378748</v>
      </c>
      <c r="J82" s="26">
        <v>0.39953311845561618</v>
      </c>
      <c r="K82" s="26">
        <v>0.31813474044720902</v>
      </c>
      <c r="L82" s="26">
        <v>0.22505958255881053</v>
      </c>
      <c r="M82" s="26">
        <v>0.19454203990764696</v>
      </c>
      <c r="N82" s="26">
        <v>0.27442670074927961</v>
      </c>
      <c r="O82" s="26">
        <v>0.26716941162051944</v>
      </c>
      <c r="Q82" s="27"/>
      <c r="R82" s="27"/>
      <c r="S82" s="27"/>
      <c r="T82" s="27"/>
      <c r="U82" s="27"/>
      <c r="V82" s="27"/>
      <c r="W82" s="27"/>
      <c r="X82" s="27"/>
      <c r="Y82" s="27"/>
      <c r="Z82" s="27"/>
      <c r="AA82" s="27"/>
      <c r="AB82" s="27"/>
      <c r="AC82" s="27"/>
      <c r="AD82" s="27"/>
    </row>
    <row r="83" spans="1:30">
      <c r="A83" s="25" t="s">
        <v>356</v>
      </c>
      <c r="B83" s="26">
        <v>0.20363477721506118</v>
      </c>
      <c r="C83" s="26">
        <v>0.22149128074007987</v>
      </c>
      <c r="D83" s="26">
        <v>0.22720137860120279</v>
      </c>
      <c r="E83" s="26">
        <v>0.26835268230521764</v>
      </c>
      <c r="F83" s="26">
        <v>0.28258339236415025</v>
      </c>
      <c r="G83" s="26">
        <v>0.29965342242546911</v>
      </c>
      <c r="H83" s="26">
        <v>0.34000063893904792</v>
      </c>
      <c r="I83" s="26">
        <v>0.35992284926085955</v>
      </c>
      <c r="J83" s="26">
        <v>0.42649746790628357</v>
      </c>
      <c r="K83" s="26">
        <v>0.34604568172644801</v>
      </c>
      <c r="L83" s="26">
        <v>0.23288465237189659</v>
      </c>
      <c r="M83" s="26">
        <v>0.2030582404585336</v>
      </c>
      <c r="N83" s="26">
        <v>0.26602956676132977</v>
      </c>
      <c r="O83" s="26">
        <v>0.2808352966932523</v>
      </c>
      <c r="Q83" s="27"/>
      <c r="R83" s="27"/>
      <c r="S83" s="27"/>
      <c r="T83" s="27"/>
      <c r="U83" s="27"/>
      <c r="V83" s="27"/>
      <c r="W83" s="27"/>
      <c r="X83" s="27"/>
      <c r="Y83" s="27"/>
      <c r="Z83" s="27"/>
      <c r="AA83" s="27"/>
      <c r="AB83" s="27"/>
      <c r="AC83" s="27"/>
      <c r="AD83" s="27"/>
    </row>
    <row r="84" spans="1:30">
      <c r="A84" s="25" t="s">
        <v>357</v>
      </c>
      <c r="B84" s="26">
        <v>0.22292086383152643</v>
      </c>
      <c r="C84" s="26">
        <v>0.252222666944804</v>
      </c>
      <c r="D84" s="26">
        <v>0.23757210664879219</v>
      </c>
      <c r="E84" s="26">
        <v>0.27426484795159467</v>
      </c>
      <c r="F84" s="26">
        <v>0.30523380591094668</v>
      </c>
      <c r="G84" s="26">
        <v>0.33030990642305852</v>
      </c>
      <c r="H84" s="26">
        <v>0.36279197665792684</v>
      </c>
      <c r="I84" s="26">
        <v>0.39071732468946008</v>
      </c>
      <c r="J84" s="26">
        <v>0.44266576075782321</v>
      </c>
      <c r="K84" s="26">
        <v>0.3664316061888519</v>
      </c>
      <c r="L84" s="26">
        <v>0.25929501267856048</v>
      </c>
      <c r="M84" s="26">
        <v>0.20373761372889412</v>
      </c>
      <c r="N84" s="26">
        <v>0.27018461318141507</v>
      </c>
      <c r="O84" s="26">
        <v>0.2997558379767874</v>
      </c>
      <c r="Q84" s="27"/>
      <c r="R84" s="27"/>
      <c r="S84" s="27"/>
      <c r="T84" s="27"/>
      <c r="U84" s="27"/>
      <c r="V84" s="27"/>
      <c r="W84" s="27"/>
      <c r="X84" s="27"/>
      <c r="Y84" s="27"/>
      <c r="Z84" s="27"/>
      <c r="AA84" s="27"/>
      <c r="AB84" s="27"/>
      <c r="AC84" s="27"/>
      <c r="AD84" s="27"/>
    </row>
    <row r="85" spans="1:30">
      <c r="A85" s="25" t="s">
        <v>358</v>
      </c>
      <c r="B85" s="26">
        <v>0.23208686294800068</v>
      </c>
      <c r="C85" s="26">
        <v>0.24189503641927476</v>
      </c>
      <c r="D85" s="26">
        <v>0.2469421233191712</v>
      </c>
      <c r="E85" s="26">
        <v>0.28910494423198024</v>
      </c>
      <c r="F85" s="26">
        <v>0.31926530828872424</v>
      </c>
      <c r="G85" s="26">
        <v>0.33674480774385562</v>
      </c>
      <c r="H85" s="26">
        <v>0.37886400766501643</v>
      </c>
      <c r="I85" s="26">
        <v>0.40089340613160124</v>
      </c>
      <c r="J85" s="26">
        <v>0.4513875777434157</v>
      </c>
      <c r="K85" s="26">
        <v>0.37150404075318233</v>
      </c>
      <c r="L85" s="26">
        <v>0.25678444067454004</v>
      </c>
      <c r="M85" s="26">
        <v>0.19818300431677527</v>
      </c>
      <c r="N85" s="26">
        <v>0.28061962688540781</v>
      </c>
      <c r="O85" s="26">
        <v>0.30816847223528238</v>
      </c>
      <c r="Q85" s="27"/>
      <c r="R85" s="27"/>
      <c r="S85" s="27"/>
      <c r="T85" s="27"/>
      <c r="U85" s="27"/>
      <c r="V85" s="27"/>
      <c r="W85" s="27"/>
      <c r="X85" s="27"/>
      <c r="Y85" s="27"/>
      <c r="Z85" s="27"/>
      <c r="AA85" s="27"/>
      <c r="AB85" s="27"/>
      <c r="AC85" s="27"/>
      <c r="AD85" s="27"/>
    </row>
    <row r="86" spans="1:30">
      <c r="A86" s="25" t="s">
        <v>359</v>
      </c>
      <c r="B86" s="26">
        <v>0.24112146697638032</v>
      </c>
      <c r="C86" s="26">
        <v>0.25908160378487533</v>
      </c>
      <c r="D86" s="26">
        <v>0.2567484324973453</v>
      </c>
      <c r="E86" s="26">
        <v>0.30595366578967215</v>
      </c>
      <c r="F86" s="26">
        <v>0.30642997190243071</v>
      </c>
      <c r="G86" s="26">
        <v>0.3353973410980125</v>
      </c>
      <c r="H86" s="26">
        <v>0.37755842088925196</v>
      </c>
      <c r="I86" s="26">
        <v>0.39671105387524153</v>
      </c>
      <c r="J86" s="26">
        <v>0.44403025739303159</v>
      </c>
      <c r="K86" s="26">
        <v>0.37523990970891796</v>
      </c>
      <c r="L86" s="26">
        <v>0.27092238934224816</v>
      </c>
      <c r="M86" s="26">
        <v>0.21053900774870665</v>
      </c>
      <c r="N86" s="26">
        <v>0.27685620050129078</v>
      </c>
      <c r="O86" s="26">
        <v>0.31096448184258979</v>
      </c>
      <c r="Q86" s="27"/>
      <c r="R86" s="27"/>
      <c r="S86" s="27"/>
      <c r="T86" s="27"/>
      <c r="U86" s="27"/>
      <c r="V86" s="27"/>
      <c r="W86" s="27"/>
      <c r="X86" s="27"/>
      <c r="Y86" s="27"/>
      <c r="Z86" s="27"/>
      <c r="AA86" s="27"/>
      <c r="AB86" s="27"/>
      <c r="AC86" s="27"/>
      <c r="AD86" s="27"/>
    </row>
    <row r="87" spans="1:30">
      <c r="A87" s="25" t="s">
        <v>360</v>
      </c>
      <c r="B87" s="26">
        <v>0.24884674307102625</v>
      </c>
      <c r="C87" s="26">
        <v>0.26304289663921843</v>
      </c>
      <c r="D87" s="26">
        <v>0.26483608376982193</v>
      </c>
      <c r="E87" s="26">
        <v>0.30851315550957253</v>
      </c>
      <c r="F87" s="26">
        <v>0.32663882407977629</v>
      </c>
      <c r="G87" s="26">
        <v>0.33386080894930442</v>
      </c>
      <c r="H87" s="26">
        <v>0.36764262452037511</v>
      </c>
      <c r="I87" s="26">
        <v>0.39325094026691609</v>
      </c>
      <c r="J87" s="26">
        <v>0.44294224900506907</v>
      </c>
      <c r="K87" s="26">
        <v>0.37923820495242222</v>
      </c>
      <c r="L87" s="26">
        <v>0.28133393445874222</v>
      </c>
      <c r="M87" s="26">
        <v>0.21027128675121542</v>
      </c>
      <c r="N87" s="26">
        <v>0.27026495106267656</v>
      </c>
      <c r="O87" s="26">
        <v>0.31542244195981878</v>
      </c>
      <c r="Q87" s="27"/>
      <c r="R87" s="27"/>
      <c r="S87" s="27"/>
      <c r="T87" s="27"/>
      <c r="U87" s="27"/>
      <c r="V87" s="27"/>
      <c r="W87" s="27"/>
      <c r="X87" s="27"/>
      <c r="Y87" s="27"/>
      <c r="Z87" s="27"/>
      <c r="AA87" s="27"/>
      <c r="AB87" s="27"/>
      <c r="AC87" s="27"/>
      <c r="AD87" s="27"/>
    </row>
    <row r="88" spans="1:30">
      <c r="A88" s="25" t="s">
        <v>361</v>
      </c>
      <c r="B88" s="26">
        <v>0.26110007949604064</v>
      </c>
      <c r="C88" s="26">
        <v>0.27864613242197483</v>
      </c>
      <c r="D88" s="26">
        <v>0.26838664373545068</v>
      </c>
      <c r="E88" s="26">
        <v>0.32126307673020871</v>
      </c>
      <c r="F88" s="26">
        <v>0.3354486817606056</v>
      </c>
      <c r="G88" s="26">
        <v>0.33355045883364992</v>
      </c>
      <c r="H88" s="26">
        <v>0.3761377647590699</v>
      </c>
      <c r="I88" s="26">
        <v>0.39658101099528886</v>
      </c>
      <c r="J88" s="26">
        <v>0.45469951552348142</v>
      </c>
      <c r="K88" s="26">
        <v>0.39054434320270626</v>
      </c>
      <c r="L88" s="26">
        <v>0.29052438665547481</v>
      </c>
      <c r="M88" s="26">
        <v>0.21581796745553425</v>
      </c>
      <c r="N88" s="26">
        <v>0.2748786445963412</v>
      </c>
      <c r="O88" s="26">
        <v>0.32385829836336016</v>
      </c>
      <c r="Q88" s="27"/>
      <c r="R88" s="27"/>
      <c r="S88" s="27"/>
      <c r="T88" s="27"/>
      <c r="U88" s="27"/>
      <c r="V88" s="27"/>
      <c r="W88" s="27"/>
      <c r="X88" s="27"/>
      <c r="Y88" s="27"/>
      <c r="Z88" s="27"/>
      <c r="AA88" s="27"/>
      <c r="AB88" s="27"/>
      <c r="AC88" s="27"/>
      <c r="AD88" s="27"/>
    </row>
    <row r="89" spans="1:30">
      <c r="A89" s="25" t="s">
        <v>272</v>
      </c>
      <c r="B89" s="26">
        <v>0.3020135232986117</v>
      </c>
      <c r="C89" s="26">
        <v>0.31319102374148539</v>
      </c>
      <c r="D89" s="26">
        <v>0.3072777307312542</v>
      </c>
      <c r="E89" s="26">
        <v>0.34752958437787163</v>
      </c>
      <c r="F89" s="26">
        <v>0.36667563214433635</v>
      </c>
      <c r="G89" s="26">
        <v>0.3641226901675701</v>
      </c>
      <c r="H89" s="26">
        <v>0.40740095615515004</v>
      </c>
      <c r="I89" s="26">
        <v>0.42920768744085153</v>
      </c>
      <c r="J89" s="26">
        <v>0.48535613566964331</v>
      </c>
      <c r="K89" s="26">
        <v>0.4225414735472427</v>
      </c>
      <c r="L89" s="26">
        <v>0.35286560222555935</v>
      </c>
      <c r="M89" s="26">
        <v>0.23052282175141636</v>
      </c>
      <c r="N89" s="26">
        <v>0.30472585041974715</v>
      </c>
      <c r="O89" s="26">
        <v>0.35537473514915052</v>
      </c>
      <c r="Q89" s="27"/>
      <c r="R89" s="27"/>
      <c r="S89" s="27"/>
      <c r="T89" s="27"/>
      <c r="U89" s="27"/>
      <c r="V89" s="27"/>
      <c r="W89" s="27"/>
      <c r="X89" s="27"/>
      <c r="Y89" s="27"/>
      <c r="Z89" s="27"/>
      <c r="AA89" s="27"/>
      <c r="AB89" s="27"/>
      <c r="AC89" s="27"/>
      <c r="AD89" s="27"/>
    </row>
    <row r="90" spans="1:30">
      <c r="A90" s="40" t="s">
        <v>362</v>
      </c>
      <c r="B90" s="26">
        <v>0.3313148350223602</v>
      </c>
      <c r="C90" s="26">
        <v>0.35166356329905779</v>
      </c>
      <c r="D90" s="26">
        <v>0.34128605033477416</v>
      </c>
      <c r="E90" s="26">
        <v>0.38920432615819534</v>
      </c>
      <c r="F90" s="26">
        <v>0.40533199895574212</v>
      </c>
      <c r="G90" s="26">
        <v>0.40610942811557121</v>
      </c>
      <c r="H90" s="26">
        <v>0.44446498261078426</v>
      </c>
      <c r="I90" s="26">
        <v>0.45699796250294761</v>
      </c>
      <c r="J90" s="26">
        <v>0.52335646502391198</v>
      </c>
      <c r="K90" s="26">
        <v>0.46488714865482134</v>
      </c>
      <c r="L90" s="26">
        <v>0.37236183349588586</v>
      </c>
      <c r="M90" s="26">
        <v>0.26519554006391793</v>
      </c>
      <c r="N90" s="26">
        <v>0.32463309779832894</v>
      </c>
      <c r="O90" s="26">
        <v>0.39294470503116979</v>
      </c>
      <c r="Q90" s="27"/>
      <c r="R90" s="27"/>
      <c r="S90" s="27"/>
      <c r="T90" s="27"/>
      <c r="U90" s="27"/>
      <c r="V90" s="27"/>
      <c r="W90" s="27"/>
      <c r="X90" s="27"/>
      <c r="Y90" s="27"/>
      <c r="Z90" s="27"/>
      <c r="AA90" s="27"/>
      <c r="AB90" s="27"/>
      <c r="AC90" s="27"/>
      <c r="AD90" s="27"/>
    </row>
    <row r="91" spans="1:30">
      <c r="A91" s="40" t="s">
        <v>363</v>
      </c>
      <c r="B91" s="26">
        <v>0.34477197831713924</v>
      </c>
      <c r="C91" s="26">
        <v>0.37689973570954771</v>
      </c>
      <c r="D91" s="26">
        <v>0.3721825288707723</v>
      </c>
      <c r="E91" s="26">
        <v>0.40865265801413087</v>
      </c>
      <c r="F91" s="26">
        <v>0.43274203156467983</v>
      </c>
      <c r="G91" s="26">
        <v>0.43081016121161014</v>
      </c>
      <c r="H91" s="26">
        <v>0.4799725450477032</v>
      </c>
      <c r="I91" s="26">
        <v>0.47688257261500638</v>
      </c>
      <c r="J91" s="26">
        <v>0.55936089464405381</v>
      </c>
      <c r="K91" s="26">
        <v>0.49665073230510082</v>
      </c>
      <c r="L91" s="26">
        <v>0.40959307614386048</v>
      </c>
      <c r="M91" s="26">
        <v>0.28510578461550073</v>
      </c>
      <c r="N91" s="26">
        <v>0.33366763822695855</v>
      </c>
      <c r="O91" s="26">
        <v>0.41903882263246067</v>
      </c>
      <c r="Q91" s="27"/>
      <c r="R91" s="27"/>
      <c r="S91" s="27"/>
      <c r="T91" s="27"/>
      <c r="U91" s="27"/>
      <c r="V91" s="27"/>
      <c r="W91" s="27"/>
      <c r="X91" s="27"/>
      <c r="Y91" s="27"/>
      <c r="Z91" s="27"/>
      <c r="AA91" s="27"/>
      <c r="AB91" s="27"/>
      <c r="AC91" s="27"/>
      <c r="AD91" s="27"/>
    </row>
    <row r="92" spans="1:30">
      <c r="A92" s="40" t="s">
        <v>364</v>
      </c>
      <c r="B92" s="26">
        <v>0.360368944609116</v>
      </c>
      <c r="C92" s="26">
        <v>0.3907402641489135</v>
      </c>
      <c r="D92" s="26">
        <v>0.39069815640840977</v>
      </c>
      <c r="E92" s="26">
        <v>0.41626903085837086</v>
      </c>
      <c r="F92" s="26">
        <v>0.43210621072391936</v>
      </c>
      <c r="G92" s="26">
        <v>0.4469797175698968</v>
      </c>
      <c r="H92" s="26">
        <v>0.48046497542233252</v>
      </c>
      <c r="I92" s="26">
        <v>0.48505815022744042</v>
      </c>
      <c r="J92" s="26">
        <v>0.56063712085000195</v>
      </c>
      <c r="K92" s="26">
        <v>0.50248606101184334</v>
      </c>
      <c r="L92" s="26">
        <v>0.42194434484110177</v>
      </c>
      <c r="M92" s="26">
        <v>0.29951753067133313</v>
      </c>
      <c r="N92" s="26">
        <v>0.3585816940300417</v>
      </c>
      <c r="O92" s="26">
        <v>0.43010899446841988</v>
      </c>
      <c r="Q92" s="27"/>
      <c r="R92" s="27"/>
      <c r="S92" s="27"/>
      <c r="T92" s="27"/>
      <c r="U92" s="27"/>
      <c r="V92" s="27"/>
      <c r="W92" s="27"/>
      <c r="X92" s="27"/>
      <c r="Y92" s="27"/>
      <c r="Z92" s="27"/>
      <c r="AA92" s="27"/>
      <c r="AB92" s="27"/>
      <c r="AC92" s="27"/>
      <c r="AD92" s="27"/>
    </row>
    <row r="93" spans="1:30">
      <c r="A93" s="25" t="s">
        <v>365</v>
      </c>
      <c r="B93" s="26">
        <v>0.33136937696755453</v>
      </c>
      <c r="C93" s="26">
        <v>0.38567954145491673</v>
      </c>
      <c r="D93" s="26">
        <v>0.38722940758406355</v>
      </c>
      <c r="E93" s="26">
        <v>0.40776271530605579</v>
      </c>
      <c r="F93" s="26">
        <v>0.43302066432988479</v>
      </c>
      <c r="G93" s="26">
        <v>0.4338057303502395</v>
      </c>
      <c r="H93" s="26">
        <v>0.47780808226561883</v>
      </c>
      <c r="I93" s="26">
        <v>0.47865957907620105</v>
      </c>
      <c r="J93" s="26">
        <v>0.54759775916108444</v>
      </c>
      <c r="K93" s="26">
        <v>0.50058398649633007</v>
      </c>
      <c r="L93" s="26">
        <v>0.44320316518602798</v>
      </c>
      <c r="M93" s="26">
        <v>0.30031426736968503</v>
      </c>
      <c r="N93" s="26">
        <v>0.36041992831652564</v>
      </c>
      <c r="O93" s="26">
        <v>0.42493324746906225</v>
      </c>
      <c r="Q93" s="27"/>
      <c r="R93" s="27"/>
      <c r="S93" s="27"/>
      <c r="T93" s="27"/>
      <c r="U93" s="27"/>
      <c r="V93" s="27"/>
      <c r="W93" s="27"/>
      <c r="X93" s="27"/>
      <c r="Y93" s="27"/>
      <c r="Z93" s="27"/>
      <c r="AA93" s="27"/>
      <c r="AB93" s="27"/>
      <c r="AC93" s="27"/>
      <c r="AD93" s="27"/>
    </row>
    <row r="94" spans="1:30">
      <c r="A94" s="25" t="s">
        <v>366</v>
      </c>
      <c r="B94" s="26">
        <v>0.35459392234022341</v>
      </c>
      <c r="C94" s="26">
        <v>0.38642923977689825</v>
      </c>
      <c r="D94" s="26">
        <v>0.38970519070184922</v>
      </c>
      <c r="E94" s="26">
        <v>0.41142409039562733</v>
      </c>
      <c r="F94" s="26">
        <v>0.4344938726428465</v>
      </c>
      <c r="G94" s="26">
        <v>0.43957628675514965</v>
      </c>
      <c r="H94" s="26">
        <v>0.48262696092242363</v>
      </c>
      <c r="I94" s="26">
        <v>0.48256123813139251</v>
      </c>
      <c r="J94" s="26">
        <v>0.55575810781284907</v>
      </c>
      <c r="K94" s="26">
        <v>0.49884689396570908</v>
      </c>
      <c r="L94" s="26">
        <v>0.43141285166953908</v>
      </c>
      <c r="M94" s="26">
        <v>0.29516008347875639</v>
      </c>
      <c r="N94" s="26">
        <v>0.37436686394735286</v>
      </c>
      <c r="O94" s="26">
        <v>0.42985295577154914</v>
      </c>
      <c r="Q94" s="27"/>
      <c r="R94" s="27"/>
      <c r="S94" s="27"/>
      <c r="T94" s="27"/>
      <c r="U94" s="27"/>
      <c r="V94" s="27"/>
      <c r="W94" s="27"/>
      <c r="X94" s="27"/>
      <c r="Y94" s="27"/>
      <c r="Z94" s="27"/>
      <c r="AA94" s="27"/>
      <c r="AB94" s="27"/>
      <c r="AC94" s="27"/>
      <c r="AD94" s="27"/>
    </row>
    <row r="95" spans="1:30">
      <c r="A95" s="25" t="s">
        <v>367</v>
      </c>
      <c r="B95" s="26">
        <v>0.37290625528419741</v>
      </c>
      <c r="C95" s="26">
        <v>0.39305071312608064</v>
      </c>
      <c r="D95" s="26">
        <v>0.38289024199699828</v>
      </c>
      <c r="E95" s="26">
        <v>0.40526641168628824</v>
      </c>
      <c r="F95" s="26">
        <v>0.43459190921435648</v>
      </c>
      <c r="G95" s="26">
        <v>0.427435417467454</v>
      </c>
      <c r="H95" s="26">
        <v>0.47099163732309512</v>
      </c>
      <c r="I95" s="26">
        <v>0.47096722912017153</v>
      </c>
      <c r="J95" s="26">
        <v>0.55121047070925722</v>
      </c>
      <c r="K95" s="26">
        <v>0.48852085564653686</v>
      </c>
      <c r="L95" s="26">
        <v>0.42464136019228199</v>
      </c>
      <c r="M95" s="26">
        <v>0.29338835328919627</v>
      </c>
      <c r="N95" s="26">
        <v>0.374464023134565</v>
      </c>
      <c r="O95" s="26">
        <v>0.42208601284251734</v>
      </c>
      <c r="Q95" s="27"/>
      <c r="R95" s="27"/>
      <c r="S95" s="27"/>
      <c r="T95" s="27"/>
      <c r="U95" s="27"/>
      <c r="V95" s="27"/>
      <c r="W95" s="27"/>
      <c r="X95" s="27"/>
      <c r="Y95" s="27"/>
      <c r="Z95" s="27"/>
      <c r="AA95" s="27"/>
      <c r="AB95" s="27"/>
      <c r="AC95" s="27"/>
      <c r="AD95" s="27"/>
    </row>
    <row r="96" spans="1:30">
      <c r="A96" s="25" t="s">
        <v>368</v>
      </c>
      <c r="B96" s="26">
        <v>0.33982568671172997</v>
      </c>
      <c r="C96" s="26">
        <v>0.37413446135304895</v>
      </c>
      <c r="D96" s="26">
        <v>0.37561413297824375</v>
      </c>
      <c r="E96" s="26">
        <v>0.39010008366174931</v>
      </c>
      <c r="F96" s="26">
        <v>0.408568582766831</v>
      </c>
      <c r="G96" s="26">
        <v>0.41889911317284373</v>
      </c>
      <c r="H96" s="26">
        <v>0.45929642202388749</v>
      </c>
      <c r="I96" s="26">
        <v>0.45658830750246865</v>
      </c>
      <c r="J96" s="26">
        <v>0.53599874837642159</v>
      </c>
      <c r="K96" s="26">
        <v>0.48807213235621238</v>
      </c>
      <c r="L96" s="26">
        <v>0.40146242746335475</v>
      </c>
      <c r="M96" s="26">
        <v>0.28950702386429611</v>
      </c>
      <c r="N96" s="26">
        <v>0.38988250307666711</v>
      </c>
      <c r="O96" s="26">
        <v>0.41072430198545096</v>
      </c>
      <c r="Q96" s="27"/>
      <c r="R96" s="27"/>
      <c r="S96" s="27"/>
      <c r="T96" s="27"/>
      <c r="U96" s="27"/>
      <c r="V96" s="27"/>
      <c r="W96" s="27"/>
      <c r="X96" s="27"/>
      <c r="Y96" s="27"/>
      <c r="Z96" s="27"/>
      <c r="AA96" s="27"/>
      <c r="AB96" s="27"/>
      <c r="AC96" s="27"/>
      <c r="AD96" s="27"/>
    </row>
    <row r="97" spans="1:30">
      <c r="A97" s="25" t="s">
        <v>369</v>
      </c>
      <c r="B97" s="26">
        <v>0.35859365951319638</v>
      </c>
      <c r="C97" s="26">
        <v>0.38741252760524902</v>
      </c>
      <c r="D97" s="26">
        <v>0.38652250086146595</v>
      </c>
      <c r="E97" s="26">
        <v>0.39816403384755572</v>
      </c>
      <c r="F97" s="26">
        <v>0.42428164191125145</v>
      </c>
      <c r="G97" s="26">
        <v>0.42167424463763886</v>
      </c>
      <c r="H97" s="26">
        <v>0.4655470091904001</v>
      </c>
      <c r="I97" s="26">
        <v>0.46631106453557697</v>
      </c>
      <c r="J97" s="26">
        <v>0.54231660387289748</v>
      </c>
      <c r="K97" s="26">
        <v>0.49038079645279675</v>
      </c>
      <c r="L97" s="26">
        <v>0.42063474171372972</v>
      </c>
      <c r="M97" s="26">
        <v>0.29715644362297022</v>
      </c>
      <c r="N97" s="26">
        <v>0.40011380354494253</v>
      </c>
      <c r="O97" s="26">
        <v>0.41965103730356063</v>
      </c>
      <c r="Q97" s="27"/>
      <c r="R97" s="27"/>
      <c r="S97" s="27"/>
      <c r="T97" s="27"/>
      <c r="U97" s="27"/>
      <c r="V97" s="27"/>
      <c r="W97" s="27"/>
      <c r="X97" s="27"/>
      <c r="Y97" s="27"/>
      <c r="Z97" s="27"/>
      <c r="AA97" s="27"/>
      <c r="AB97" s="27"/>
      <c r="AC97" s="27"/>
      <c r="AD97" s="27"/>
    </row>
    <row r="98" spans="1:30">
      <c r="A98" s="25" t="s">
        <v>370</v>
      </c>
      <c r="B98" s="26">
        <v>0.36605406571658206</v>
      </c>
      <c r="C98" s="26">
        <v>0.39398865582495862</v>
      </c>
      <c r="D98" s="26">
        <v>0.38564607971926101</v>
      </c>
      <c r="E98" s="26">
        <v>0.39682309679431915</v>
      </c>
      <c r="F98" s="26">
        <v>0.42733832554288559</v>
      </c>
      <c r="G98" s="26">
        <v>0.43778109056219422</v>
      </c>
      <c r="H98" s="26">
        <v>0.47371253211290265</v>
      </c>
      <c r="I98" s="26">
        <v>0.4747611134214299</v>
      </c>
      <c r="J98" s="26">
        <v>0.55356139818266969</v>
      </c>
      <c r="K98" s="26">
        <v>0.48798335430438317</v>
      </c>
      <c r="L98" s="26">
        <v>0.42598359970880206</v>
      </c>
      <c r="M98" s="26">
        <v>0.31610213170677215</v>
      </c>
      <c r="N98" s="26">
        <v>0.44780463883840915</v>
      </c>
      <c r="O98" s="26">
        <v>0.42748916966077766</v>
      </c>
    </row>
    <row r="99" spans="1:30">
      <c r="A99" s="25" t="s">
        <v>371</v>
      </c>
      <c r="B99" s="26">
        <v>0.36625509553232144</v>
      </c>
      <c r="C99" s="26">
        <v>0.39797418973113108</v>
      </c>
      <c r="D99" s="26">
        <v>0.38998035763671823</v>
      </c>
      <c r="E99" s="26">
        <v>0.40651172223957383</v>
      </c>
      <c r="F99" s="26">
        <v>0.43066382380229012</v>
      </c>
      <c r="G99" s="26">
        <v>0.44533818065454422</v>
      </c>
      <c r="H99" s="26">
        <v>0.47686067336676868</v>
      </c>
      <c r="I99" s="26">
        <v>0.48221478604874884</v>
      </c>
      <c r="J99" s="26">
        <v>0.57202396717735837</v>
      </c>
      <c r="K99" s="26">
        <v>0.49679087937174438</v>
      </c>
      <c r="L99" s="26">
        <v>0.43224377654001617</v>
      </c>
      <c r="M99" s="26">
        <v>0.3380269341592757</v>
      </c>
      <c r="N99" s="26">
        <v>0.49561004012891513</v>
      </c>
      <c r="O99" s="26">
        <v>0.43766073023312696</v>
      </c>
    </row>
    <row r="100" spans="1:30">
      <c r="A100" s="25" t="s">
        <v>372</v>
      </c>
      <c r="B100" s="26">
        <v>0.37750514245096151</v>
      </c>
      <c r="C100" s="26">
        <v>0.41046137415310174</v>
      </c>
      <c r="D100" s="26">
        <v>0.40185493570840858</v>
      </c>
      <c r="E100" s="26">
        <v>0.4116034568269924</v>
      </c>
      <c r="F100" s="26">
        <v>0.43312699054236098</v>
      </c>
      <c r="G100" s="26">
        <v>0.456782247854082</v>
      </c>
      <c r="H100" s="26">
        <v>0.49396836447958348</v>
      </c>
      <c r="I100" s="26">
        <v>0.49985975608838157</v>
      </c>
      <c r="J100" s="26">
        <v>0.59515033910078718</v>
      </c>
      <c r="K100" s="26">
        <v>0.51534745227571466</v>
      </c>
      <c r="L100" s="26">
        <v>0.44033259975610289</v>
      </c>
      <c r="M100" s="26">
        <v>0.33967192299922927</v>
      </c>
      <c r="N100" s="26">
        <v>0.54768887821893997</v>
      </c>
      <c r="O100" s="26">
        <v>0.45188806962887729</v>
      </c>
    </row>
    <row r="101" spans="1:30">
      <c r="A101" s="25" t="s">
        <v>373</v>
      </c>
      <c r="B101" s="26">
        <v>0.38258761507697403</v>
      </c>
      <c r="C101" s="26">
        <v>0.41174893644586796</v>
      </c>
      <c r="D101" s="26">
        <v>0.40307266544865195</v>
      </c>
      <c r="E101" s="26">
        <v>0.4185621863985392</v>
      </c>
      <c r="F101" s="26">
        <v>0.44682160610443672</v>
      </c>
      <c r="G101" s="26">
        <v>0.46495443838536116</v>
      </c>
      <c r="H101" s="26">
        <v>0.50569727882948312</v>
      </c>
      <c r="I101" s="26">
        <v>0.5172227356088186</v>
      </c>
      <c r="J101" s="26">
        <v>0.62451697579016319</v>
      </c>
      <c r="K101" s="26">
        <v>0.53870737620435194</v>
      </c>
      <c r="L101" s="26">
        <v>0.45319915441261971</v>
      </c>
      <c r="M101" s="26">
        <v>0.34939039744565192</v>
      </c>
      <c r="N101" s="26">
        <v>0.63067427626647832</v>
      </c>
      <c r="O101" s="26">
        <v>0.46480223803523918</v>
      </c>
    </row>
    <row r="102" spans="1:30">
      <c r="A102" s="25" t="s">
        <v>374</v>
      </c>
      <c r="B102" s="26">
        <v>0.39901143731568811</v>
      </c>
      <c r="C102" s="26">
        <v>0.42026211752596604</v>
      </c>
      <c r="D102" s="26">
        <v>0.4164912097401578</v>
      </c>
      <c r="E102" s="26">
        <v>0.43558688503394843</v>
      </c>
      <c r="F102" s="26">
        <v>0.45809739553077994</v>
      </c>
      <c r="G102" s="26">
        <v>0.47936124425438076</v>
      </c>
      <c r="H102" s="26">
        <v>0.52906835934566487</v>
      </c>
      <c r="I102" s="26">
        <v>0.53949988333945342</v>
      </c>
      <c r="J102" s="26">
        <v>0.64874923642089311</v>
      </c>
      <c r="K102" s="26">
        <v>0.55069971600334933</v>
      </c>
      <c r="L102" s="26">
        <v>0.47106673904471724</v>
      </c>
      <c r="M102" s="26">
        <v>0.37987929875225113</v>
      </c>
      <c r="N102" s="26">
        <v>0.69906658818350498</v>
      </c>
      <c r="O102" s="26">
        <v>0.49660004176847766</v>
      </c>
    </row>
    <row r="103" spans="1:30">
      <c r="A103" s="25" t="s">
        <v>375</v>
      </c>
      <c r="B103" s="26">
        <v>0.39439638995726983</v>
      </c>
      <c r="C103" s="26">
        <v>0.43327941480485271</v>
      </c>
      <c r="D103" s="26">
        <v>0.42095678551070159</v>
      </c>
      <c r="E103" s="26">
        <v>0.44423552174958525</v>
      </c>
      <c r="F103" s="26">
        <v>0.46197698538469822</v>
      </c>
      <c r="G103" s="26">
        <v>0.48723551301272838</v>
      </c>
      <c r="H103" s="26">
        <v>0.54462593933118675</v>
      </c>
      <c r="I103" s="26">
        <v>0.5489231497535686</v>
      </c>
      <c r="J103" s="26">
        <v>0.68747020917213586</v>
      </c>
      <c r="K103" s="26">
        <v>0.56923759000299079</v>
      </c>
      <c r="L103" s="26">
        <v>0.47083630660872211</v>
      </c>
      <c r="M103" s="26">
        <v>0.38804304844918464</v>
      </c>
      <c r="N103" s="26">
        <v>0.74765212380155133</v>
      </c>
      <c r="O103" s="26">
        <v>0.5108110853284421</v>
      </c>
    </row>
    <row r="104" spans="1:30">
      <c r="A104" s="25" t="s">
        <v>376</v>
      </c>
      <c r="B104" s="26">
        <v>0.40479936333174377</v>
      </c>
      <c r="C104" s="26">
        <v>0.4373060226941114</v>
      </c>
      <c r="D104" s="26">
        <v>0.42599724124890409</v>
      </c>
      <c r="E104" s="26">
        <v>0.4422060586066453</v>
      </c>
      <c r="F104" s="26">
        <v>0.47055360932504159</v>
      </c>
      <c r="G104" s="26">
        <v>0.49565004709101385</v>
      </c>
      <c r="H104" s="26">
        <v>0.54877436760601039</v>
      </c>
      <c r="I104" s="26">
        <v>0.55640519333392058</v>
      </c>
      <c r="J104" s="26">
        <v>0.69646448593874943</v>
      </c>
      <c r="K104" s="26">
        <v>0.57417307269710594</v>
      </c>
      <c r="L104" s="26">
        <v>0.47460244048394279</v>
      </c>
      <c r="M104" s="26">
        <v>0.39003836026033284</v>
      </c>
      <c r="N104" s="26">
        <v>0.7248741705869024</v>
      </c>
      <c r="O104" s="26">
        <v>0.51769617259717859</v>
      </c>
    </row>
    <row r="105" spans="1:30">
      <c r="A105" s="25" t="s">
        <v>273</v>
      </c>
      <c r="B105" s="26">
        <v>0.39031749714036179</v>
      </c>
      <c r="C105" s="26">
        <v>0.42247369504552801</v>
      </c>
      <c r="D105" s="26">
        <v>0.41164832858060585</v>
      </c>
      <c r="E105" s="26">
        <v>0.43301756764984461</v>
      </c>
      <c r="F105" s="26">
        <v>0.45314416425126791</v>
      </c>
      <c r="G105" s="26">
        <v>0.47104200432652232</v>
      </c>
      <c r="H105" s="26">
        <v>0.52373164382658288</v>
      </c>
      <c r="I105" s="26">
        <v>0.53095143885377882</v>
      </c>
      <c r="J105" s="26">
        <v>0.66609957280493004</v>
      </c>
      <c r="K105" s="26">
        <v>0.5397288411333635</v>
      </c>
      <c r="L105" s="26">
        <v>0.45815463448976806</v>
      </c>
      <c r="M105" s="26">
        <v>0.3803881595153169</v>
      </c>
      <c r="N105" s="26">
        <v>0.61510352960862302</v>
      </c>
      <c r="O105" s="26">
        <v>0.49325614191879324</v>
      </c>
    </row>
    <row r="106" spans="1:30">
      <c r="A106" s="25" t="s">
        <v>397</v>
      </c>
      <c r="B106" s="26">
        <v>0.36881475169577088</v>
      </c>
      <c r="C106" s="26">
        <v>0.38431693784045973</v>
      </c>
      <c r="D106" s="26">
        <v>0.38177389088268127</v>
      </c>
      <c r="E106" s="26">
        <v>0.39114287585177787</v>
      </c>
      <c r="F106" s="26">
        <v>0.42558211147186076</v>
      </c>
      <c r="G106" s="26">
        <v>0.43199708823678812</v>
      </c>
      <c r="H106" s="26">
        <v>0.48689035257454522</v>
      </c>
      <c r="I106" s="26">
        <v>0.4939994640537626</v>
      </c>
      <c r="J106" s="26">
        <v>0.61083343094911591</v>
      </c>
      <c r="K106" s="26">
        <v>0.51210909162547313</v>
      </c>
      <c r="L106" s="26">
        <v>0.42236376089133776</v>
      </c>
      <c r="M106" s="26">
        <v>0.36011084506976021</v>
      </c>
      <c r="N106" s="26">
        <v>0.52308969247767201</v>
      </c>
      <c r="O106" s="26">
        <v>0.45620549611356304</v>
      </c>
    </row>
    <row r="107" spans="1:30">
      <c r="A107" s="25" t="s">
        <v>378</v>
      </c>
      <c r="B107" s="26">
        <v>0.35584983933004988</v>
      </c>
      <c r="C107" s="26">
        <v>0.38177753964474526</v>
      </c>
      <c r="D107" s="26">
        <v>0.37496350730351807</v>
      </c>
      <c r="E107" s="26">
        <v>0.38721963805831039</v>
      </c>
      <c r="F107" s="26">
        <v>0.41121000357310006</v>
      </c>
      <c r="G107" s="26">
        <v>0.41307372300244843</v>
      </c>
      <c r="H107" s="26">
        <v>0.46709946502178284</v>
      </c>
      <c r="I107" s="26">
        <v>0.47281753052536085</v>
      </c>
      <c r="J107" s="26">
        <v>0.61364203344645907</v>
      </c>
      <c r="K107" s="26">
        <v>0.4864860047520928</v>
      </c>
      <c r="L107" s="26">
        <v>0.41702661950129005</v>
      </c>
      <c r="M107" s="26">
        <v>0.35080855399265981</v>
      </c>
      <c r="N107" s="26">
        <v>0.50711799100688926</v>
      </c>
      <c r="O107" s="26">
        <v>0.44476033659338893</v>
      </c>
    </row>
    <row r="108" spans="1:30">
      <c r="A108" s="25" t="s">
        <v>379</v>
      </c>
      <c r="B108" s="26">
        <v>0.32718370796790719</v>
      </c>
      <c r="C108" s="26">
        <v>0.34052971000464266</v>
      </c>
      <c r="D108" s="26">
        <v>0.33852590444014241</v>
      </c>
      <c r="E108" s="26">
        <v>0.34468543469343094</v>
      </c>
      <c r="F108" s="26">
        <v>0.37396993795716721</v>
      </c>
      <c r="G108" s="26">
        <v>0.38140231253732615</v>
      </c>
      <c r="H108" s="26">
        <v>0.42286155154551336</v>
      </c>
      <c r="I108" s="26">
        <v>0.43346085389703048</v>
      </c>
      <c r="J108" s="26">
        <v>0.54256811782345538</v>
      </c>
      <c r="K108" s="26">
        <v>0.44679866026533022</v>
      </c>
      <c r="L108" s="26">
        <v>0.38121979063981498</v>
      </c>
      <c r="M108" s="26">
        <v>0.3289905807050002</v>
      </c>
      <c r="N108" s="26">
        <v>0.44967546109914802</v>
      </c>
      <c r="O108" s="26">
        <v>0.40409209248662942</v>
      </c>
    </row>
    <row r="109" spans="1:30">
      <c r="A109" s="25" t="s">
        <v>380</v>
      </c>
      <c r="B109" s="26">
        <v>0.26608419623412455</v>
      </c>
      <c r="C109" s="26">
        <v>0.29400437403520707</v>
      </c>
      <c r="D109" s="26">
        <v>0.29833461331008754</v>
      </c>
      <c r="E109" s="26">
        <v>0.29455928466716202</v>
      </c>
      <c r="F109" s="26">
        <v>0.33247944032883403</v>
      </c>
      <c r="G109" s="26">
        <v>0.32381665131038029</v>
      </c>
      <c r="H109" s="26">
        <v>0.36778364798430946</v>
      </c>
      <c r="I109" s="26">
        <v>0.38189794586745868</v>
      </c>
      <c r="J109" s="26">
        <v>0.4750102259932521</v>
      </c>
      <c r="K109" s="26">
        <v>0.39876439902019495</v>
      </c>
      <c r="L109" s="26">
        <v>0.29788233959633043</v>
      </c>
      <c r="M109" s="26">
        <v>0.28949482862596188</v>
      </c>
      <c r="N109" s="26">
        <v>0.40660092163377515</v>
      </c>
      <c r="O109" s="26">
        <v>0.35313832846955734</v>
      </c>
    </row>
    <row r="110" spans="1:30">
      <c r="A110" s="25" t="s">
        <v>381</v>
      </c>
      <c r="B110" s="26">
        <v>0.26900271002511145</v>
      </c>
      <c r="C110" s="26">
        <v>0.30122039013742052</v>
      </c>
      <c r="D110" s="26">
        <v>0.29640282524170414</v>
      </c>
      <c r="E110" s="26">
        <v>0.30166858710947486</v>
      </c>
      <c r="F110" s="26">
        <v>0.32442769899357221</v>
      </c>
      <c r="G110" s="26">
        <v>0.33615395610590837</v>
      </c>
      <c r="H110" s="26">
        <v>0.37830925942566107</v>
      </c>
      <c r="I110" s="26">
        <v>0.39201800182383911</v>
      </c>
      <c r="J110" s="26">
        <v>0.48757319349910533</v>
      </c>
      <c r="K110" s="26">
        <v>0.39588526524753792</v>
      </c>
      <c r="L110" s="26">
        <v>0.3336835725146417</v>
      </c>
      <c r="M110" s="26">
        <v>0.29010561680436747</v>
      </c>
      <c r="N110" s="26">
        <v>0.34464143395828456</v>
      </c>
      <c r="O110" s="26">
        <v>0.35589564961626857</v>
      </c>
    </row>
    <row r="111" spans="1:30" s="43" customFormat="1">
      <c r="A111" s="25" t="s">
        <v>382</v>
      </c>
      <c r="B111" s="26">
        <v>0.27878530638277071</v>
      </c>
      <c r="C111" s="26">
        <v>0.3025403768685454</v>
      </c>
      <c r="D111" s="26">
        <v>0.29815117259879376</v>
      </c>
      <c r="E111" s="26">
        <v>0.30797496479673864</v>
      </c>
      <c r="F111" s="26">
        <v>0.32883631243358158</v>
      </c>
      <c r="G111" s="26">
        <v>0.34936434794057136</v>
      </c>
      <c r="H111" s="26">
        <v>0.39133880043625269</v>
      </c>
      <c r="I111" s="26">
        <v>0.40463290162763504</v>
      </c>
      <c r="J111" s="26">
        <v>0.51445558897747823</v>
      </c>
      <c r="K111" s="26">
        <v>0.40642614286056034</v>
      </c>
      <c r="L111" s="26">
        <v>0.33180012387728924</v>
      </c>
      <c r="M111" s="26">
        <v>0.29141443403529099</v>
      </c>
      <c r="N111" s="26">
        <v>0.37566599533342498</v>
      </c>
      <c r="O111" s="26">
        <v>0.36561907804408644</v>
      </c>
    </row>
    <row r="112" spans="1:30">
      <c r="A112" s="25" t="s">
        <v>383</v>
      </c>
      <c r="B112" s="26">
        <v>0.26919442178999142</v>
      </c>
      <c r="C112" s="26">
        <v>0.30365527181259355</v>
      </c>
      <c r="D112" s="26">
        <v>0.29708885259902429</v>
      </c>
      <c r="E112" s="26">
        <v>0.30766437585446027</v>
      </c>
      <c r="F112" s="26">
        <v>0.32538110611886434</v>
      </c>
      <c r="G112" s="26">
        <v>0.35344439036163577</v>
      </c>
      <c r="H112" s="26">
        <v>0.38568987964505475</v>
      </c>
      <c r="I112" s="26">
        <v>0.40418304838643421</v>
      </c>
      <c r="J112" s="26">
        <v>0.51086321319569206</v>
      </c>
      <c r="K112" s="26">
        <v>0.40712156164489677</v>
      </c>
      <c r="L112" s="26">
        <v>0.32939523984936814</v>
      </c>
      <c r="M112" s="26">
        <v>0.28874097433182522</v>
      </c>
      <c r="N112" s="26">
        <v>0.36007981889161778</v>
      </c>
      <c r="O112" s="26">
        <v>0.36257667045788122</v>
      </c>
    </row>
    <row r="113" spans="1:15">
      <c r="A113" s="25" t="s">
        <v>384</v>
      </c>
      <c r="B113" s="26">
        <v>0.26040236948971557</v>
      </c>
      <c r="C113" s="26">
        <v>0.29530356007168451</v>
      </c>
      <c r="D113" s="26">
        <v>0.2869212964962739</v>
      </c>
      <c r="E113" s="26">
        <v>0.31096898476211332</v>
      </c>
      <c r="F113" s="26">
        <v>0.31762404804846078</v>
      </c>
      <c r="G113" s="26">
        <v>0.33359517907078673</v>
      </c>
      <c r="H113" s="26">
        <v>0.39015665296701213</v>
      </c>
      <c r="I113" s="26">
        <v>0.39988947209664616</v>
      </c>
      <c r="J113" s="26">
        <v>0.51184419870789111</v>
      </c>
      <c r="K113" s="26">
        <v>0.40349342191227028</v>
      </c>
      <c r="L113" s="26">
        <v>0.33058644616476635</v>
      </c>
      <c r="M113" s="26">
        <v>0.28129238439725879</v>
      </c>
      <c r="N113" s="26">
        <v>0.31268930594830735</v>
      </c>
      <c r="O113" s="26">
        <v>0.35586940438650289</v>
      </c>
    </row>
    <row r="114" spans="1:15">
      <c r="A114" s="25" t="s">
        <v>385</v>
      </c>
      <c r="B114" s="26">
        <v>0.26326483317698152</v>
      </c>
      <c r="C114" s="26">
        <v>0.31342520925548206</v>
      </c>
      <c r="D114" s="26">
        <v>0.29804351217537545</v>
      </c>
      <c r="E114" s="26">
        <v>0.30913895160553279</v>
      </c>
      <c r="F114" s="26">
        <v>0.33068275708156519</v>
      </c>
      <c r="G114" s="26">
        <v>0.33876068180341651</v>
      </c>
      <c r="H114" s="26">
        <v>0.39128115422927928</v>
      </c>
      <c r="I114" s="26">
        <v>0.40948485609086338</v>
      </c>
      <c r="J114" s="26">
        <v>0.52564456322723385</v>
      </c>
      <c r="K114" s="26">
        <v>0.42043283051294811</v>
      </c>
      <c r="L114" s="26">
        <v>0.32349155329466101</v>
      </c>
      <c r="M114" s="26">
        <v>0.29648727260470592</v>
      </c>
      <c r="N114" s="26">
        <v>0.28492561078549039</v>
      </c>
      <c r="O114" s="26">
        <v>0.3655929141977291</v>
      </c>
    </row>
    <row r="115" spans="1:15">
      <c r="A115" s="25" t="s">
        <v>386</v>
      </c>
      <c r="B115" s="26">
        <v>0.25768609551825861</v>
      </c>
      <c r="C115" s="26">
        <v>0.29409795443516484</v>
      </c>
      <c r="D115" s="26">
        <v>0.28250322081406204</v>
      </c>
      <c r="E115" s="26">
        <v>0.31270614654388884</v>
      </c>
      <c r="F115" s="26">
        <v>0.33938234945674506</v>
      </c>
      <c r="G115" s="26">
        <v>0.3383494438859086</v>
      </c>
      <c r="H115" s="26">
        <v>0.38417787585495444</v>
      </c>
      <c r="I115" s="26">
        <v>0.40692645776838476</v>
      </c>
      <c r="J115" s="26">
        <v>0.51607680175434156</v>
      </c>
      <c r="K115" s="26">
        <v>0.40860928657791346</v>
      </c>
      <c r="L115" s="26">
        <v>0.31858570666982322</v>
      </c>
      <c r="M115" s="26">
        <v>0.27726554707878348</v>
      </c>
      <c r="N115" s="26">
        <v>0.300805244490502</v>
      </c>
      <c r="O115" s="26">
        <v>0.35606675726308373</v>
      </c>
    </row>
    <row r="116" spans="1:15">
      <c r="A116" s="25" t="s">
        <v>387</v>
      </c>
      <c r="B116" s="26">
        <v>0.2668776647610554</v>
      </c>
      <c r="C116" s="26">
        <v>0.27926463916588479</v>
      </c>
      <c r="D116" s="26">
        <v>0.28745142859834977</v>
      </c>
      <c r="E116" s="26">
        <v>0.30066456313601331</v>
      </c>
      <c r="F116" s="26">
        <v>0.31107032689938108</v>
      </c>
      <c r="G116" s="26">
        <v>0.3345811008093531</v>
      </c>
      <c r="H116" s="26">
        <v>0.3662208917926647</v>
      </c>
      <c r="I116" s="26">
        <v>0.38911756183586704</v>
      </c>
      <c r="J116" s="26">
        <v>0.49469204604975953</v>
      </c>
      <c r="K116" s="26">
        <v>0.38131523392746469</v>
      </c>
      <c r="L116" s="26">
        <v>0.30094696333895954</v>
      </c>
      <c r="M116" s="26">
        <v>0.26080064042452139</v>
      </c>
      <c r="N116" s="26">
        <v>0.30883133867309875</v>
      </c>
      <c r="O116" s="26">
        <v>0.34237417861054709</v>
      </c>
    </row>
    <row r="117" spans="1:15">
      <c r="A117" s="25" t="s">
        <v>388</v>
      </c>
      <c r="B117" s="26">
        <v>0.24621960712594237</v>
      </c>
      <c r="C117" s="26">
        <v>0.28977176369802005</v>
      </c>
      <c r="D117" s="26">
        <v>0.28772822188001285</v>
      </c>
      <c r="E117" s="26">
        <v>0.29584592335885851</v>
      </c>
      <c r="F117" s="26">
        <v>0.31244433028691493</v>
      </c>
      <c r="G117" s="26">
        <v>0.32740324595251191</v>
      </c>
      <c r="H117" s="26">
        <v>0.36497605654243798</v>
      </c>
      <c r="I117" s="26">
        <v>0.39074818644368825</v>
      </c>
      <c r="J117" s="26">
        <v>0.49514602609161518</v>
      </c>
      <c r="K117" s="26">
        <v>0.38067692269687581</v>
      </c>
      <c r="L117" s="26">
        <v>0.30448896710060952</v>
      </c>
      <c r="M117" s="26">
        <v>0.25975760674544679</v>
      </c>
      <c r="N117" s="26">
        <v>0.28133680743637696</v>
      </c>
      <c r="O117" s="26">
        <v>0.34163078786268014</v>
      </c>
    </row>
    <row r="118" spans="1:15" s="43" customFormat="1">
      <c r="A118" s="25" t="s">
        <v>389</v>
      </c>
      <c r="B118" s="26">
        <v>0.23615073566387093</v>
      </c>
      <c r="C118" s="26">
        <v>0.27702127295480256</v>
      </c>
      <c r="D118" s="26">
        <v>0.28774247935829877</v>
      </c>
      <c r="E118" s="26">
        <v>0.2973631325041477</v>
      </c>
      <c r="F118" s="26">
        <v>0.31873566177106033</v>
      </c>
      <c r="G118" s="26">
        <v>0.34726651751237003</v>
      </c>
      <c r="H118" s="26">
        <v>0.3701649655463527</v>
      </c>
      <c r="I118" s="26">
        <v>0.40458505356092694</v>
      </c>
      <c r="J118" s="26">
        <v>0.52097375913084343</v>
      </c>
      <c r="K118" s="26">
        <v>0.40545321186447253</v>
      </c>
      <c r="L118" s="26">
        <v>0.3153271884489256</v>
      </c>
      <c r="M118" s="26">
        <v>0.26213624904180621</v>
      </c>
      <c r="N118" s="26">
        <v>0.28411243086898758</v>
      </c>
      <c r="O118" s="26">
        <v>0.34895696540031768</v>
      </c>
    </row>
    <row r="119" spans="1:15">
      <c r="A119" s="25" t="s">
        <v>390</v>
      </c>
      <c r="B119" s="26">
        <v>0.25274767042762719</v>
      </c>
      <c r="C119" s="26">
        <v>0.27465618339326076</v>
      </c>
      <c r="D119" s="26">
        <v>0.2795887233349017</v>
      </c>
      <c r="E119" s="26">
        <v>0.29908902812869098</v>
      </c>
      <c r="F119" s="26">
        <v>0.31560801512477438</v>
      </c>
      <c r="G119" s="26">
        <v>0.33704410556785724</v>
      </c>
      <c r="H119" s="26">
        <v>0.37228014356231159</v>
      </c>
      <c r="I119" s="26">
        <v>0.40546005718296269</v>
      </c>
      <c r="J119" s="26">
        <v>0.50450754909689577</v>
      </c>
      <c r="K119" s="26">
        <v>0.39698227159933319</v>
      </c>
      <c r="L119" s="26">
        <v>0.30067264678723404</v>
      </c>
      <c r="M119" s="26">
        <v>0.26632702366380095</v>
      </c>
      <c r="N119" s="26">
        <v>0.27805469725334986</v>
      </c>
      <c r="O119" s="26">
        <v>0.34571579219428178</v>
      </c>
    </row>
    <row r="120" spans="1:15">
      <c r="A120" s="25" t="s">
        <v>391</v>
      </c>
      <c r="B120" s="26">
        <v>0.24805913497629312</v>
      </c>
      <c r="C120" s="26">
        <v>0.26598664226803764</v>
      </c>
      <c r="D120" s="26">
        <v>0.26498251287396729</v>
      </c>
      <c r="E120" s="26">
        <v>0.29584698999030951</v>
      </c>
      <c r="F120" s="26">
        <v>0.30351619966520449</v>
      </c>
      <c r="G120" s="26">
        <v>0.33046695998571507</v>
      </c>
      <c r="H120" s="26">
        <v>0.35606269222290415</v>
      </c>
      <c r="I120" s="26">
        <v>0.38720364690909026</v>
      </c>
      <c r="J120" s="26">
        <v>0.49939953426950345</v>
      </c>
      <c r="K120" s="26">
        <v>0.37559098785992623</v>
      </c>
      <c r="L120" s="26">
        <v>0.30073351172550145</v>
      </c>
      <c r="M120" s="26">
        <v>0.25164063708800921</v>
      </c>
      <c r="N120" s="26">
        <v>0.26254913618565873</v>
      </c>
      <c r="O120" s="26">
        <v>0.33399726860542256</v>
      </c>
    </row>
    <row r="121" spans="1:15">
      <c r="A121" s="25" t="s">
        <v>392</v>
      </c>
      <c r="B121" s="26">
        <v>0.243953885479472</v>
      </c>
      <c r="C121" s="26">
        <v>0.2623964134947665</v>
      </c>
      <c r="D121" s="26">
        <v>0.27201225232512621</v>
      </c>
      <c r="E121" s="26">
        <v>0.29702278386856756</v>
      </c>
      <c r="F121" s="26">
        <v>0.30053625377523963</v>
      </c>
      <c r="G121" s="26">
        <v>0.32466085390518035</v>
      </c>
      <c r="H121" s="26">
        <v>0.36196246038577362</v>
      </c>
      <c r="I121" s="26">
        <v>0.38773684135873587</v>
      </c>
      <c r="J121" s="26">
        <v>0.49697087939086393</v>
      </c>
      <c r="K121" s="26">
        <v>0.37131972491541559</v>
      </c>
      <c r="L121" s="26">
        <v>0.28160034114233146</v>
      </c>
      <c r="M121" s="26">
        <v>0.24833328825512355</v>
      </c>
      <c r="N121" s="26">
        <v>0.25088241873993355</v>
      </c>
      <c r="O121" s="26">
        <v>0.33118915294637663</v>
      </c>
    </row>
    <row r="122" spans="1:15">
      <c r="A122" s="25" t="s">
        <v>393</v>
      </c>
      <c r="B122" s="26">
        <v>0.24236562924900668</v>
      </c>
      <c r="C122" s="26">
        <v>0.26427981137031503</v>
      </c>
      <c r="D122" s="26">
        <v>0.26512142676454103</v>
      </c>
      <c r="E122" s="26">
        <v>0.30421007923189053</v>
      </c>
      <c r="F122" s="26">
        <v>0.31309779311230057</v>
      </c>
      <c r="G122" s="26">
        <v>0.32680793597884666</v>
      </c>
      <c r="H122" s="26">
        <v>0.36888998924460947</v>
      </c>
      <c r="I122" s="26">
        <v>0.40055968320039631</v>
      </c>
      <c r="J122" s="26">
        <v>0.52694031156777921</v>
      </c>
      <c r="K122" s="26">
        <v>0.38290409332115621</v>
      </c>
      <c r="L122" s="26">
        <v>0.28823688294586969</v>
      </c>
      <c r="M122" s="26">
        <v>0.25365408272587686</v>
      </c>
      <c r="N122" s="26">
        <v>0.2297320091702959</v>
      </c>
      <c r="O122" s="26">
        <v>0.33884725240997976</v>
      </c>
    </row>
    <row r="123" spans="1:15">
      <c r="A123" s="2" t="s">
        <v>394</v>
      </c>
      <c r="B123" s="26">
        <v>0.25187405012974934</v>
      </c>
      <c r="C123" s="26">
        <v>0.27808172482156124</v>
      </c>
      <c r="D123" s="26">
        <v>0.27082039535935992</v>
      </c>
      <c r="E123" s="26">
        <v>0.29904552450856475</v>
      </c>
      <c r="F123" s="26">
        <v>0.31732699472160925</v>
      </c>
      <c r="G123" s="26">
        <v>0.32955840837046457</v>
      </c>
      <c r="H123" s="26">
        <v>0.36987497859522517</v>
      </c>
      <c r="I123" s="26">
        <v>0.3991208934518426</v>
      </c>
      <c r="J123" s="26">
        <v>0.51803849893811449</v>
      </c>
      <c r="K123" s="26">
        <v>0.38817285911765415</v>
      </c>
      <c r="L123" s="26">
        <v>0.29676701517182302</v>
      </c>
      <c r="M123" s="26">
        <v>0.25251031019989667</v>
      </c>
      <c r="N123" s="26">
        <v>0.23454765167926533</v>
      </c>
      <c r="O123" s="26">
        <v>0.34136522260047603</v>
      </c>
    </row>
    <row r="124" spans="1:15">
      <c r="A124" s="2" t="s">
        <v>395</v>
      </c>
      <c r="B124" s="26">
        <v>0.24052047206861937</v>
      </c>
      <c r="C124" s="26">
        <v>0.25875269600255035</v>
      </c>
      <c r="D124" s="26">
        <v>0.26701395324264882</v>
      </c>
      <c r="E124" s="26">
        <v>0.29860451798058923</v>
      </c>
      <c r="F124" s="26">
        <v>0.31310595499821292</v>
      </c>
      <c r="G124" s="26">
        <v>0.32589352889832296</v>
      </c>
      <c r="H124" s="26">
        <v>0.36697171398685807</v>
      </c>
      <c r="I124" s="26">
        <v>0.39435568581671543</v>
      </c>
      <c r="J124" s="26">
        <v>0.51780817005849988</v>
      </c>
      <c r="K124" s="26">
        <v>0.38194405139963633</v>
      </c>
      <c r="L124" s="26">
        <v>0.29446751157755452</v>
      </c>
      <c r="M124" s="26">
        <v>0.24975582625313436</v>
      </c>
      <c r="N124" s="26">
        <v>0.23540925140756591</v>
      </c>
      <c r="O124" s="26">
        <v>0.33691943550228665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FV120"/>
  <sheetViews>
    <sheetView topLeftCell="A7" workbookViewId="0">
      <selection activeCell="B50" sqref="B50"/>
    </sheetView>
  </sheetViews>
  <sheetFormatPr defaultRowHeight="12.75"/>
  <cols>
    <col min="1" max="1" width="19.5703125" customWidth="1"/>
    <col min="2" max="2" width="14.140625" bestFit="1" customWidth="1"/>
  </cols>
  <sheetData>
    <row r="1" spans="1:178" ht="114.75" customHeight="1">
      <c r="A1" s="47" t="s">
        <v>418</v>
      </c>
      <c r="B1" t="s">
        <v>419</v>
      </c>
    </row>
    <row r="5" spans="1:178">
      <c r="A5" t="s">
        <v>420</v>
      </c>
      <c r="B5" t="s">
        <v>421</v>
      </c>
    </row>
    <row r="6" spans="1:178">
      <c r="B6" t="s">
        <v>422</v>
      </c>
    </row>
    <row r="8" spans="1:178">
      <c r="A8">
        <v>1971</v>
      </c>
      <c r="B8" s="52">
        <v>55928013</v>
      </c>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row>
    <row r="9" spans="1:178">
      <c r="A9">
        <v>1972</v>
      </c>
      <c r="B9" s="52">
        <v>56096677</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row>
    <row r="10" spans="1:178">
      <c r="A10">
        <v>1973</v>
      </c>
      <c r="B10" s="52">
        <v>56222893</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row>
    <row r="11" spans="1:178">
      <c r="A11">
        <v>1974</v>
      </c>
      <c r="B11" s="52">
        <v>56235642</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row>
    <row r="12" spans="1:178">
      <c r="A12">
        <v>1975</v>
      </c>
      <c r="B12" s="52">
        <v>56225718</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row>
    <row r="13" spans="1:178">
      <c r="A13">
        <v>1976</v>
      </c>
      <c r="B13" s="52">
        <v>56216121</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row>
    <row r="14" spans="1:178">
      <c r="A14">
        <v>1977</v>
      </c>
      <c r="B14" s="52">
        <v>56189910</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row>
    <row r="15" spans="1:178">
      <c r="A15">
        <v>1978</v>
      </c>
      <c r="B15" s="52">
        <v>56178025</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row>
    <row r="16" spans="1:178">
      <c r="A16">
        <v>1979</v>
      </c>
      <c r="B16" s="52">
        <v>56240053</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row>
    <row r="17" spans="1:178">
      <c r="A17">
        <v>1980</v>
      </c>
      <c r="B17" s="52">
        <v>56329673</v>
      </c>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row>
    <row r="18" spans="1:178">
      <c r="A18">
        <v>1981</v>
      </c>
      <c r="B18" s="52">
        <v>56357464</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row>
    <row r="19" spans="1:178">
      <c r="A19">
        <v>1982</v>
      </c>
      <c r="B19" s="52">
        <v>56290711</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row>
    <row r="20" spans="1:178">
      <c r="A20">
        <v>1983</v>
      </c>
      <c r="B20" s="52">
        <v>56315677</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row>
    <row r="21" spans="1:178">
      <c r="A21">
        <v>1984</v>
      </c>
      <c r="B21" s="52">
        <v>56409327</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row>
    <row r="22" spans="1:178">
      <c r="A22">
        <v>1985</v>
      </c>
      <c r="B22" s="52">
        <v>56553955</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row>
    <row r="23" spans="1:178">
      <c r="A23">
        <v>1986</v>
      </c>
      <c r="B23" s="52">
        <v>56683835</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row>
    <row r="24" spans="1:178">
      <c r="A24">
        <v>1987</v>
      </c>
      <c r="B24" s="52">
        <v>56803958</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row>
    <row r="25" spans="1:178">
      <c r="A25">
        <v>1988</v>
      </c>
      <c r="B25" s="52">
        <v>56916448</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row>
    <row r="26" spans="1:178">
      <c r="A26">
        <v>1989</v>
      </c>
      <c r="B26" s="52">
        <v>57076451</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row>
    <row r="27" spans="1:178">
      <c r="A27">
        <v>1990</v>
      </c>
      <c r="B27" s="52">
        <v>57237493</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row>
    <row r="28" spans="1:178">
      <c r="A28">
        <v>1991</v>
      </c>
      <c r="B28" s="52">
        <v>57438658</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row>
    <row r="29" spans="1:178">
      <c r="A29">
        <v>1992</v>
      </c>
      <c r="B29" s="52">
        <v>57584530</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row>
    <row r="30" spans="1:178">
      <c r="A30">
        <v>1993</v>
      </c>
      <c r="B30" s="52">
        <v>57713889</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row>
    <row r="31" spans="1:178">
      <c r="A31">
        <v>1994</v>
      </c>
      <c r="B31" s="52">
        <v>57862145</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row>
    <row r="32" spans="1:178">
      <c r="A32">
        <v>1995</v>
      </c>
      <c r="B32" s="52">
        <v>58024799</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row>
    <row r="33" spans="1:178">
      <c r="A33">
        <v>1996</v>
      </c>
      <c r="B33" s="52">
        <v>58164374</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row>
    <row r="34" spans="1:178">
      <c r="A34">
        <v>1997</v>
      </c>
      <c r="B34" s="52">
        <v>58314249</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row>
    <row r="35" spans="1:178">
      <c r="A35">
        <v>1998</v>
      </c>
      <c r="B35" s="52">
        <v>58474943</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row>
    <row r="36" spans="1:178">
      <c r="A36">
        <v>1999</v>
      </c>
      <c r="B36" s="52">
        <v>58684427</v>
      </c>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row>
    <row r="37" spans="1:178">
      <c r="A37">
        <v>2000</v>
      </c>
      <c r="B37" s="52">
        <v>58886065</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row>
    <row r="38" spans="1:178">
      <c r="A38">
        <v>2001</v>
      </c>
      <c r="B38" s="52">
        <v>59113497</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row>
    <row r="39" spans="1:178">
      <c r="A39">
        <v>2002</v>
      </c>
      <c r="B39" s="52">
        <v>59323498</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row>
    <row r="40" spans="1:178">
      <c r="A40">
        <v>2003</v>
      </c>
      <c r="B40" s="52">
        <v>59557337</v>
      </c>
      <c r="D40" s="52"/>
      <c r="E40" s="52"/>
      <c r="F40" s="52"/>
      <c r="G40" s="52"/>
      <c r="H40" s="52"/>
      <c r="I40" s="52"/>
      <c r="J40" s="52"/>
      <c r="K40" s="52"/>
      <c r="L40" s="52"/>
      <c r="M40" s="52"/>
      <c r="N40" s="52"/>
      <c r="O40" s="52"/>
    </row>
    <row r="41" spans="1:178">
      <c r="A41">
        <v>2004</v>
      </c>
      <c r="B41" s="52">
        <v>59845842</v>
      </c>
    </row>
    <row r="42" spans="1:178">
      <c r="A42">
        <v>2005</v>
      </c>
      <c r="B42" s="52">
        <v>60238383</v>
      </c>
    </row>
    <row r="43" spans="1:178">
      <c r="A43">
        <v>2006</v>
      </c>
      <c r="B43" s="52">
        <v>60587349</v>
      </c>
    </row>
    <row r="44" spans="1:178">
      <c r="A44">
        <v>2007</v>
      </c>
      <c r="B44" s="52">
        <v>60975355</v>
      </c>
    </row>
    <row r="45" spans="1:178">
      <c r="A45">
        <v>2008</v>
      </c>
      <c r="B45" s="52">
        <v>61383157</v>
      </c>
    </row>
    <row r="46" spans="1:178">
      <c r="A46">
        <v>2009</v>
      </c>
      <c r="B46" s="52">
        <v>61793692</v>
      </c>
    </row>
    <row r="47" spans="1:178">
      <c r="A47">
        <v>2010</v>
      </c>
      <c r="B47" s="52">
        <v>62222403</v>
      </c>
    </row>
    <row r="48" spans="1:178">
      <c r="A48">
        <v>2011</v>
      </c>
      <c r="B48" s="52">
        <v>62649014</v>
      </c>
    </row>
    <row r="49" spans="1:2">
      <c r="A49">
        <v>2012</v>
      </c>
      <c r="B49" s="52">
        <v>63073914</v>
      </c>
    </row>
    <row r="50" spans="1:2">
      <c r="A50">
        <v>2013</v>
      </c>
      <c r="B50" s="52">
        <v>63497831</v>
      </c>
    </row>
    <row r="51" spans="1:2">
      <c r="A51">
        <v>2014</v>
      </c>
      <c r="B51" s="52">
        <v>63921121</v>
      </c>
    </row>
    <row r="52" spans="1:2">
      <c r="A52">
        <v>2015</v>
      </c>
      <c r="B52" s="52">
        <v>64344156</v>
      </c>
    </row>
    <row r="53" spans="1:2">
      <c r="A53">
        <v>2016</v>
      </c>
      <c r="B53" s="52">
        <v>64773434</v>
      </c>
    </row>
    <row r="54" spans="1:2">
      <c r="A54">
        <v>2017</v>
      </c>
      <c r="B54" s="52">
        <v>65207649</v>
      </c>
    </row>
    <row r="55" spans="1:2">
      <c r="A55">
        <v>2018</v>
      </c>
      <c r="B55" s="52">
        <v>65645082</v>
      </c>
    </row>
    <row r="56" spans="1:2">
      <c r="A56">
        <v>2019</v>
      </c>
      <c r="B56" s="52">
        <v>66083824</v>
      </c>
    </row>
    <row r="57" spans="1:2">
      <c r="A57">
        <v>2020</v>
      </c>
      <c r="B57" s="52">
        <v>66521962</v>
      </c>
    </row>
    <row r="58" spans="1:2">
      <c r="A58">
        <v>2021</v>
      </c>
      <c r="B58" s="52">
        <v>66957701</v>
      </c>
    </row>
    <row r="59" spans="1:2">
      <c r="A59">
        <v>2022</v>
      </c>
      <c r="B59" s="52">
        <v>67389398</v>
      </c>
    </row>
    <row r="60" spans="1:2">
      <c r="A60">
        <v>2023</v>
      </c>
      <c r="B60" s="52">
        <v>67815679</v>
      </c>
    </row>
    <row r="61" spans="1:2">
      <c r="A61">
        <v>2024</v>
      </c>
      <c r="B61" s="52">
        <v>68235368</v>
      </c>
    </row>
    <row r="62" spans="1:2">
      <c r="A62">
        <v>2025</v>
      </c>
      <c r="B62" s="52">
        <v>68647528</v>
      </c>
    </row>
    <row r="63" spans="1:2">
      <c r="A63">
        <v>2026</v>
      </c>
      <c r="B63" s="52">
        <v>69051452</v>
      </c>
    </row>
    <row r="64" spans="1:2">
      <c r="A64">
        <v>2027</v>
      </c>
      <c r="B64" s="52">
        <v>69446572</v>
      </c>
    </row>
    <row r="65" spans="1:2">
      <c r="A65">
        <v>2028</v>
      </c>
      <c r="B65" s="52">
        <v>69832443</v>
      </c>
    </row>
    <row r="66" spans="1:2">
      <c r="A66">
        <v>2029</v>
      </c>
      <c r="B66" s="52">
        <v>70208788</v>
      </c>
    </row>
    <row r="67" spans="1:2">
      <c r="A67">
        <v>2030</v>
      </c>
      <c r="B67" s="52">
        <v>70575666</v>
      </c>
    </row>
    <row r="68" spans="1:2">
      <c r="A68">
        <v>2031</v>
      </c>
      <c r="B68" s="52">
        <v>70933300</v>
      </c>
    </row>
    <row r="69" spans="1:2">
      <c r="A69">
        <v>2032</v>
      </c>
      <c r="B69" s="52">
        <v>71282124</v>
      </c>
    </row>
    <row r="70" spans="1:2">
      <c r="A70">
        <v>2033</v>
      </c>
      <c r="B70" s="52">
        <v>71622768</v>
      </c>
    </row>
    <row r="71" spans="1:2">
      <c r="A71">
        <v>2034</v>
      </c>
      <c r="B71" s="52">
        <v>71956179</v>
      </c>
    </row>
    <row r="72" spans="1:2">
      <c r="A72">
        <v>2035</v>
      </c>
      <c r="B72" s="52">
        <v>72283593</v>
      </c>
    </row>
    <row r="73" spans="1:2">
      <c r="A73">
        <v>2036</v>
      </c>
      <c r="B73" s="52">
        <v>72605961</v>
      </c>
    </row>
    <row r="74" spans="1:2">
      <c r="A74">
        <v>2037</v>
      </c>
      <c r="B74" s="52">
        <v>72924120</v>
      </c>
    </row>
    <row r="75" spans="1:2">
      <c r="A75">
        <v>2038</v>
      </c>
      <c r="B75" s="52">
        <v>73238773</v>
      </c>
    </row>
    <row r="76" spans="1:2">
      <c r="A76">
        <v>2039</v>
      </c>
      <c r="B76" s="52">
        <v>73550370</v>
      </c>
    </row>
    <row r="77" spans="1:2">
      <c r="A77">
        <v>2040</v>
      </c>
      <c r="B77" s="52">
        <v>73859122</v>
      </c>
    </row>
    <row r="78" spans="1:2">
      <c r="A78">
        <v>2041</v>
      </c>
      <c r="B78" s="52">
        <v>74165074</v>
      </c>
    </row>
    <row r="79" spans="1:2">
      <c r="A79">
        <v>2042</v>
      </c>
      <c r="B79" s="52">
        <v>74468244</v>
      </c>
    </row>
    <row r="80" spans="1:2">
      <c r="A80">
        <v>2043</v>
      </c>
      <c r="B80" s="52">
        <v>74768739</v>
      </c>
    </row>
    <row r="81" spans="1:2">
      <c r="A81">
        <v>2044</v>
      </c>
      <c r="B81" s="52">
        <v>75066597</v>
      </c>
    </row>
    <row r="82" spans="1:2">
      <c r="A82">
        <v>2045</v>
      </c>
      <c r="B82" s="52">
        <v>75361796</v>
      </c>
    </row>
    <row r="83" spans="1:2">
      <c r="A83">
        <v>2046</v>
      </c>
      <c r="B83" s="52">
        <v>75654303</v>
      </c>
    </row>
    <row r="84" spans="1:2">
      <c r="A84">
        <v>2047</v>
      </c>
      <c r="B84" s="52">
        <v>75944022</v>
      </c>
    </row>
    <row r="85" spans="1:2">
      <c r="A85">
        <v>2048</v>
      </c>
      <c r="B85" s="52">
        <v>76230880</v>
      </c>
    </row>
    <row r="86" spans="1:2">
      <c r="A86">
        <v>2049</v>
      </c>
      <c r="B86" s="52">
        <v>76514775</v>
      </c>
    </row>
    <row r="87" spans="1:2">
      <c r="A87">
        <v>2050</v>
      </c>
      <c r="B87" s="52">
        <v>76795616</v>
      </c>
    </row>
    <row r="88" spans="1:2">
      <c r="A88">
        <v>2051</v>
      </c>
      <c r="B88" s="52">
        <v>77073280</v>
      </c>
    </row>
    <row r="89" spans="1:2">
      <c r="A89">
        <v>2052</v>
      </c>
      <c r="B89" s="52">
        <v>77347747</v>
      </c>
    </row>
    <row r="90" spans="1:2">
      <c r="A90">
        <v>2053</v>
      </c>
      <c r="B90" s="52">
        <v>77619001</v>
      </c>
    </row>
    <row r="91" spans="1:2">
      <c r="A91">
        <v>2054</v>
      </c>
      <c r="B91" s="52">
        <v>77887126</v>
      </c>
    </row>
    <row r="92" spans="1:2">
      <c r="A92">
        <v>2055</v>
      </c>
      <c r="B92" s="52">
        <v>78152208</v>
      </c>
    </row>
    <row r="93" spans="1:2">
      <c r="A93">
        <v>2056</v>
      </c>
      <c r="B93" s="52">
        <v>78414473</v>
      </c>
    </row>
    <row r="94" spans="1:2">
      <c r="A94">
        <v>2057</v>
      </c>
      <c r="B94" s="52">
        <v>78674226</v>
      </c>
    </row>
    <row r="95" spans="1:2">
      <c r="A95">
        <v>2058</v>
      </c>
      <c r="B95" s="52">
        <v>78931870</v>
      </c>
    </row>
    <row r="96" spans="1:2">
      <c r="A96">
        <v>2059</v>
      </c>
      <c r="B96" s="52">
        <v>79187883</v>
      </c>
    </row>
    <row r="97" spans="1:2">
      <c r="A97">
        <v>2060</v>
      </c>
      <c r="B97" s="52">
        <v>79442821</v>
      </c>
    </row>
    <row r="98" spans="1:2">
      <c r="A98">
        <v>2061</v>
      </c>
      <c r="B98" s="52">
        <v>79697331</v>
      </c>
    </row>
    <row r="99" spans="1:2">
      <c r="A99">
        <v>2062</v>
      </c>
      <c r="B99" s="52">
        <v>79952090</v>
      </c>
    </row>
    <row r="100" spans="1:2">
      <c r="A100">
        <v>2063</v>
      </c>
      <c r="B100" s="52">
        <v>80207776</v>
      </c>
    </row>
    <row r="101" spans="1:2">
      <c r="A101">
        <v>2064</v>
      </c>
      <c r="B101" s="52">
        <v>80465004</v>
      </c>
    </row>
    <row r="102" spans="1:2">
      <c r="A102">
        <v>2065</v>
      </c>
      <c r="B102" s="52">
        <v>80724317</v>
      </c>
    </row>
    <row r="103" spans="1:2">
      <c r="A103">
        <v>2066</v>
      </c>
      <c r="B103" s="52">
        <v>80986198</v>
      </c>
    </row>
    <row r="104" spans="1:2">
      <c r="A104">
        <v>2067</v>
      </c>
      <c r="B104" s="52">
        <v>81250981</v>
      </c>
    </row>
    <row r="105" spans="1:2">
      <c r="A105">
        <v>2068</v>
      </c>
      <c r="B105" s="52">
        <v>81518843</v>
      </c>
    </row>
    <row r="106" spans="1:2">
      <c r="A106">
        <v>2069</v>
      </c>
      <c r="B106" s="52">
        <v>81789856</v>
      </c>
    </row>
    <row r="107" spans="1:2">
      <c r="A107">
        <v>2070</v>
      </c>
      <c r="B107" s="52">
        <v>82063904</v>
      </c>
    </row>
    <row r="108" spans="1:2">
      <c r="A108">
        <v>2071</v>
      </c>
      <c r="B108" s="52">
        <v>82340729</v>
      </c>
    </row>
    <row r="109" spans="1:2">
      <c r="A109">
        <v>2072</v>
      </c>
      <c r="B109" s="52">
        <v>82619908</v>
      </c>
    </row>
    <row r="110" spans="1:2">
      <c r="A110">
        <v>2073</v>
      </c>
      <c r="B110" s="52">
        <v>82900843</v>
      </c>
    </row>
    <row r="111" spans="1:2">
      <c r="A111">
        <v>2074</v>
      </c>
      <c r="B111" s="52">
        <v>83182891</v>
      </c>
    </row>
    <row r="112" spans="1:2">
      <c r="A112">
        <v>2075</v>
      </c>
      <c r="B112" s="52">
        <v>83465459</v>
      </c>
    </row>
    <row r="113" spans="1:2">
      <c r="A113">
        <v>2076</v>
      </c>
      <c r="B113" s="52">
        <v>83747916</v>
      </c>
    </row>
    <row r="114" spans="1:2">
      <c r="A114">
        <v>2077</v>
      </c>
      <c r="B114" s="52">
        <v>84029710</v>
      </c>
    </row>
    <row r="115" spans="1:2">
      <c r="A115">
        <v>2078</v>
      </c>
      <c r="B115" s="52">
        <v>84310328</v>
      </c>
    </row>
    <row r="116" spans="1:2">
      <c r="A116">
        <v>2079</v>
      </c>
      <c r="B116" s="52">
        <v>84589290</v>
      </c>
    </row>
    <row r="117" spans="1:2">
      <c r="A117">
        <v>2080</v>
      </c>
      <c r="B117" s="52">
        <v>84866306</v>
      </c>
    </row>
    <row r="118" spans="1:2">
      <c r="A118">
        <v>2081</v>
      </c>
      <c r="B118" s="52">
        <v>85141150</v>
      </c>
    </row>
    <row r="119" spans="1:2">
      <c r="A119">
        <v>2082</v>
      </c>
      <c r="B119" s="52">
        <v>85413807</v>
      </c>
    </row>
    <row r="120" spans="1:2">
      <c r="A120">
        <v>2083</v>
      </c>
      <c r="B120" s="52">
        <v>85684304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V72"/>
  <sheetViews>
    <sheetView workbookViewId="0">
      <selection activeCell="A15" sqref="A15:XFD15"/>
    </sheetView>
  </sheetViews>
  <sheetFormatPr defaultRowHeight="12.75"/>
  <cols>
    <col min="1" max="1" width="6.7109375" style="81" customWidth="1"/>
    <col min="2" max="2" width="2.7109375" style="65" customWidth="1"/>
    <col min="3" max="4" width="15.7109375" style="66" customWidth="1"/>
    <col min="5" max="5" width="15.85546875" style="66" customWidth="1"/>
    <col min="6" max="6" width="15.7109375" style="66" customWidth="1"/>
    <col min="7" max="7" width="14" style="66" customWidth="1"/>
    <col min="8" max="8" width="15.7109375" style="66" customWidth="1"/>
    <col min="9" max="256" width="9.140625" style="41"/>
    <col min="257" max="257" width="6.7109375" style="41" customWidth="1"/>
    <col min="258" max="258" width="2.7109375" style="41" customWidth="1"/>
    <col min="259" max="260" width="15.7109375" style="41" customWidth="1"/>
    <col min="261" max="261" width="15.85546875" style="41" customWidth="1"/>
    <col min="262" max="262" width="15.7109375" style="41" customWidth="1"/>
    <col min="263" max="263" width="14" style="41" customWidth="1"/>
    <col min="264" max="264" width="15.7109375" style="41" customWidth="1"/>
    <col min="265" max="512" width="9.140625" style="41"/>
    <col min="513" max="513" width="6.7109375" style="41" customWidth="1"/>
    <col min="514" max="514" width="2.7109375" style="41" customWidth="1"/>
    <col min="515" max="516" width="15.7109375" style="41" customWidth="1"/>
    <col min="517" max="517" width="15.85546875" style="41" customWidth="1"/>
    <col min="518" max="518" width="15.7109375" style="41" customWidth="1"/>
    <col min="519" max="519" width="14" style="41" customWidth="1"/>
    <col min="520" max="520" width="15.7109375" style="41" customWidth="1"/>
    <col min="521" max="768" width="9.140625" style="41"/>
    <col min="769" max="769" width="6.7109375" style="41" customWidth="1"/>
    <col min="770" max="770" width="2.7109375" style="41" customWidth="1"/>
    <col min="771" max="772" width="15.7109375" style="41" customWidth="1"/>
    <col min="773" max="773" width="15.85546875" style="41" customWidth="1"/>
    <col min="774" max="774" width="15.7109375" style="41" customWidth="1"/>
    <col min="775" max="775" width="14" style="41" customWidth="1"/>
    <col min="776" max="776" width="15.7109375" style="41" customWidth="1"/>
    <col min="777" max="1024" width="9.140625" style="41"/>
    <col min="1025" max="1025" width="6.7109375" style="41" customWidth="1"/>
    <col min="1026" max="1026" width="2.7109375" style="41" customWidth="1"/>
    <col min="1027" max="1028" width="15.7109375" style="41" customWidth="1"/>
    <col min="1029" max="1029" width="15.85546875" style="41" customWidth="1"/>
    <col min="1030" max="1030" width="15.7109375" style="41" customWidth="1"/>
    <col min="1031" max="1031" width="14" style="41" customWidth="1"/>
    <col min="1032" max="1032" width="15.7109375" style="41" customWidth="1"/>
    <col min="1033" max="1280" width="9.140625" style="41"/>
    <col min="1281" max="1281" width="6.7109375" style="41" customWidth="1"/>
    <col min="1282" max="1282" width="2.7109375" style="41" customWidth="1"/>
    <col min="1283" max="1284" width="15.7109375" style="41" customWidth="1"/>
    <col min="1285" max="1285" width="15.85546875" style="41" customWidth="1"/>
    <col min="1286" max="1286" width="15.7109375" style="41" customWidth="1"/>
    <col min="1287" max="1287" width="14" style="41" customWidth="1"/>
    <col min="1288" max="1288" width="15.7109375" style="41" customWidth="1"/>
    <col min="1289" max="1536" width="9.140625" style="41"/>
    <col min="1537" max="1537" width="6.7109375" style="41" customWidth="1"/>
    <col min="1538" max="1538" width="2.7109375" style="41" customWidth="1"/>
    <col min="1539" max="1540" width="15.7109375" style="41" customWidth="1"/>
    <col min="1541" max="1541" width="15.85546875" style="41" customWidth="1"/>
    <col min="1542" max="1542" width="15.7109375" style="41" customWidth="1"/>
    <col min="1543" max="1543" width="14" style="41" customWidth="1"/>
    <col min="1544" max="1544" width="15.7109375" style="41" customWidth="1"/>
    <col min="1545" max="1792" width="9.140625" style="41"/>
    <col min="1793" max="1793" width="6.7109375" style="41" customWidth="1"/>
    <col min="1794" max="1794" width="2.7109375" style="41" customWidth="1"/>
    <col min="1795" max="1796" width="15.7109375" style="41" customWidth="1"/>
    <col min="1797" max="1797" width="15.85546875" style="41" customWidth="1"/>
    <col min="1798" max="1798" width="15.7109375" style="41" customWidth="1"/>
    <col min="1799" max="1799" width="14" style="41" customWidth="1"/>
    <col min="1800" max="1800" width="15.7109375" style="41" customWidth="1"/>
    <col min="1801" max="2048" width="9.140625" style="41"/>
    <col min="2049" max="2049" width="6.7109375" style="41" customWidth="1"/>
    <col min="2050" max="2050" width="2.7109375" style="41" customWidth="1"/>
    <col min="2051" max="2052" width="15.7109375" style="41" customWidth="1"/>
    <col min="2053" max="2053" width="15.85546875" style="41" customWidth="1"/>
    <col min="2054" max="2054" width="15.7109375" style="41" customWidth="1"/>
    <col min="2055" max="2055" width="14" style="41" customWidth="1"/>
    <col min="2056" max="2056" width="15.7109375" style="41" customWidth="1"/>
    <col min="2057" max="2304" width="9.140625" style="41"/>
    <col min="2305" max="2305" width="6.7109375" style="41" customWidth="1"/>
    <col min="2306" max="2306" width="2.7109375" style="41" customWidth="1"/>
    <col min="2307" max="2308" width="15.7109375" style="41" customWidth="1"/>
    <col min="2309" max="2309" width="15.85546875" style="41" customWidth="1"/>
    <col min="2310" max="2310" width="15.7109375" style="41" customWidth="1"/>
    <col min="2311" max="2311" width="14" style="41" customWidth="1"/>
    <col min="2312" max="2312" width="15.7109375" style="41" customWidth="1"/>
    <col min="2313" max="2560" width="9.140625" style="41"/>
    <col min="2561" max="2561" width="6.7109375" style="41" customWidth="1"/>
    <col min="2562" max="2562" width="2.7109375" style="41" customWidth="1"/>
    <col min="2563" max="2564" width="15.7109375" style="41" customWidth="1"/>
    <col min="2565" max="2565" width="15.85546875" style="41" customWidth="1"/>
    <col min="2566" max="2566" width="15.7109375" style="41" customWidth="1"/>
    <col min="2567" max="2567" width="14" style="41" customWidth="1"/>
    <col min="2568" max="2568" width="15.7109375" style="41" customWidth="1"/>
    <col min="2569" max="2816" width="9.140625" style="41"/>
    <col min="2817" max="2817" width="6.7109375" style="41" customWidth="1"/>
    <col min="2818" max="2818" width="2.7109375" style="41" customWidth="1"/>
    <col min="2819" max="2820" width="15.7109375" style="41" customWidth="1"/>
    <col min="2821" max="2821" width="15.85546875" style="41" customWidth="1"/>
    <col min="2822" max="2822" width="15.7109375" style="41" customWidth="1"/>
    <col min="2823" max="2823" width="14" style="41" customWidth="1"/>
    <col min="2824" max="2824" width="15.7109375" style="41" customWidth="1"/>
    <col min="2825" max="3072" width="9.140625" style="41"/>
    <col min="3073" max="3073" width="6.7109375" style="41" customWidth="1"/>
    <col min="3074" max="3074" width="2.7109375" style="41" customWidth="1"/>
    <col min="3075" max="3076" width="15.7109375" style="41" customWidth="1"/>
    <col min="3077" max="3077" width="15.85546875" style="41" customWidth="1"/>
    <col min="3078" max="3078" width="15.7109375" style="41" customWidth="1"/>
    <col min="3079" max="3079" width="14" style="41" customWidth="1"/>
    <col min="3080" max="3080" width="15.7109375" style="41" customWidth="1"/>
    <col min="3081" max="3328" width="9.140625" style="41"/>
    <col min="3329" max="3329" width="6.7109375" style="41" customWidth="1"/>
    <col min="3330" max="3330" width="2.7109375" style="41" customWidth="1"/>
    <col min="3331" max="3332" width="15.7109375" style="41" customWidth="1"/>
    <col min="3333" max="3333" width="15.85546875" style="41" customWidth="1"/>
    <col min="3334" max="3334" width="15.7109375" style="41" customWidth="1"/>
    <col min="3335" max="3335" width="14" style="41" customWidth="1"/>
    <col min="3336" max="3336" width="15.7109375" style="41" customWidth="1"/>
    <col min="3337" max="3584" width="9.140625" style="41"/>
    <col min="3585" max="3585" width="6.7109375" style="41" customWidth="1"/>
    <col min="3586" max="3586" width="2.7109375" style="41" customWidth="1"/>
    <col min="3587" max="3588" width="15.7109375" style="41" customWidth="1"/>
    <col min="3589" max="3589" width="15.85546875" style="41" customWidth="1"/>
    <col min="3590" max="3590" width="15.7109375" style="41" customWidth="1"/>
    <col min="3591" max="3591" width="14" style="41" customWidth="1"/>
    <col min="3592" max="3592" width="15.7109375" style="41" customWidth="1"/>
    <col min="3593" max="3840" width="9.140625" style="41"/>
    <col min="3841" max="3841" width="6.7109375" style="41" customWidth="1"/>
    <col min="3842" max="3842" width="2.7109375" style="41" customWidth="1"/>
    <col min="3843" max="3844" width="15.7109375" style="41" customWidth="1"/>
    <col min="3845" max="3845" width="15.85546875" style="41" customWidth="1"/>
    <col min="3846" max="3846" width="15.7109375" style="41" customWidth="1"/>
    <col min="3847" max="3847" width="14" style="41" customWidth="1"/>
    <col min="3848" max="3848" width="15.7109375" style="41" customWidth="1"/>
    <col min="3849" max="4096" width="9.140625" style="41"/>
    <col min="4097" max="4097" width="6.7109375" style="41" customWidth="1"/>
    <col min="4098" max="4098" width="2.7109375" style="41" customWidth="1"/>
    <col min="4099" max="4100" width="15.7109375" style="41" customWidth="1"/>
    <col min="4101" max="4101" width="15.85546875" style="41" customWidth="1"/>
    <col min="4102" max="4102" width="15.7109375" style="41" customWidth="1"/>
    <col min="4103" max="4103" width="14" style="41" customWidth="1"/>
    <col min="4104" max="4104" width="15.7109375" style="41" customWidth="1"/>
    <col min="4105" max="4352" width="9.140625" style="41"/>
    <col min="4353" max="4353" width="6.7109375" style="41" customWidth="1"/>
    <col min="4354" max="4354" width="2.7109375" style="41" customWidth="1"/>
    <col min="4355" max="4356" width="15.7109375" style="41" customWidth="1"/>
    <col min="4357" max="4357" width="15.85546875" style="41" customWidth="1"/>
    <col min="4358" max="4358" width="15.7109375" style="41" customWidth="1"/>
    <col min="4359" max="4359" width="14" style="41" customWidth="1"/>
    <col min="4360" max="4360" width="15.7109375" style="41" customWidth="1"/>
    <col min="4361" max="4608" width="9.140625" style="41"/>
    <col min="4609" max="4609" width="6.7109375" style="41" customWidth="1"/>
    <col min="4610" max="4610" width="2.7109375" style="41" customWidth="1"/>
    <col min="4611" max="4612" width="15.7109375" style="41" customWidth="1"/>
    <col min="4613" max="4613" width="15.85546875" style="41" customWidth="1"/>
    <col min="4614" max="4614" width="15.7109375" style="41" customWidth="1"/>
    <col min="4615" max="4615" width="14" style="41" customWidth="1"/>
    <col min="4616" max="4616" width="15.7109375" style="41" customWidth="1"/>
    <col min="4617" max="4864" width="9.140625" style="41"/>
    <col min="4865" max="4865" width="6.7109375" style="41" customWidth="1"/>
    <col min="4866" max="4866" width="2.7109375" style="41" customWidth="1"/>
    <col min="4867" max="4868" width="15.7109375" style="41" customWidth="1"/>
    <col min="4869" max="4869" width="15.85546875" style="41" customWidth="1"/>
    <col min="4870" max="4870" width="15.7109375" style="41" customWidth="1"/>
    <col min="4871" max="4871" width="14" style="41" customWidth="1"/>
    <col min="4872" max="4872" width="15.7109375" style="41" customWidth="1"/>
    <col min="4873" max="5120" width="9.140625" style="41"/>
    <col min="5121" max="5121" width="6.7109375" style="41" customWidth="1"/>
    <col min="5122" max="5122" width="2.7109375" style="41" customWidth="1"/>
    <col min="5123" max="5124" width="15.7109375" style="41" customWidth="1"/>
    <col min="5125" max="5125" width="15.85546875" style="41" customWidth="1"/>
    <col min="5126" max="5126" width="15.7109375" style="41" customWidth="1"/>
    <col min="5127" max="5127" width="14" style="41" customWidth="1"/>
    <col min="5128" max="5128" width="15.7109375" style="41" customWidth="1"/>
    <col min="5129" max="5376" width="9.140625" style="41"/>
    <col min="5377" max="5377" width="6.7109375" style="41" customWidth="1"/>
    <col min="5378" max="5378" width="2.7109375" style="41" customWidth="1"/>
    <col min="5379" max="5380" width="15.7109375" style="41" customWidth="1"/>
    <col min="5381" max="5381" width="15.85546875" style="41" customWidth="1"/>
    <col min="5382" max="5382" width="15.7109375" style="41" customWidth="1"/>
    <col min="5383" max="5383" width="14" style="41" customWidth="1"/>
    <col min="5384" max="5384" width="15.7109375" style="41" customWidth="1"/>
    <col min="5385" max="5632" width="9.140625" style="41"/>
    <col min="5633" max="5633" width="6.7109375" style="41" customWidth="1"/>
    <col min="5634" max="5634" width="2.7109375" style="41" customWidth="1"/>
    <col min="5635" max="5636" width="15.7109375" style="41" customWidth="1"/>
    <col min="5637" max="5637" width="15.85546875" style="41" customWidth="1"/>
    <col min="5638" max="5638" width="15.7109375" style="41" customWidth="1"/>
    <col min="5639" max="5639" width="14" style="41" customWidth="1"/>
    <col min="5640" max="5640" width="15.7109375" style="41" customWidth="1"/>
    <col min="5641" max="5888" width="9.140625" style="41"/>
    <col min="5889" max="5889" width="6.7109375" style="41" customWidth="1"/>
    <col min="5890" max="5890" width="2.7109375" style="41" customWidth="1"/>
    <col min="5891" max="5892" width="15.7109375" style="41" customWidth="1"/>
    <col min="5893" max="5893" width="15.85546875" style="41" customWidth="1"/>
    <col min="5894" max="5894" width="15.7109375" style="41" customWidth="1"/>
    <col min="5895" max="5895" width="14" style="41" customWidth="1"/>
    <col min="5896" max="5896" width="15.7109375" style="41" customWidth="1"/>
    <col min="5897" max="6144" width="9.140625" style="41"/>
    <col min="6145" max="6145" width="6.7109375" style="41" customWidth="1"/>
    <col min="6146" max="6146" width="2.7109375" style="41" customWidth="1"/>
    <col min="6147" max="6148" width="15.7109375" style="41" customWidth="1"/>
    <col min="6149" max="6149" width="15.85546875" style="41" customWidth="1"/>
    <col min="6150" max="6150" width="15.7109375" style="41" customWidth="1"/>
    <col min="6151" max="6151" width="14" style="41" customWidth="1"/>
    <col min="6152" max="6152" width="15.7109375" style="41" customWidth="1"/>
    <col min="6153" max="6400" width="9.140625" style="41"/>
    <col min="6401" max="6401" width="6.7109375" style="41" customWidth="1"/>
    <col min="6402" max="6402" width="2.7109375" style="41" customWidth="1"/>
    <col min="6403" max="6404" width="15.7109375" style="41" customWidth="1"/>
    <col min="6405" max="6405" width="15.85546875" style="41" customWidth="1"/>
    <col min="6406" max="6406" width="15.7109375" style="41" customWidth="1"/>
    <col min="6407" max="6407" width="14" style="41" customWidth="1"/>
    <col min="6408" max="6408" width="15.7109375" style="41" customWidth="1"/>
    <col min="6409" max="6656" width="9.140625" style="41"/>
    <col min="6657" max="6657" width="6.7109375" style="41" customWidth="1"/>
    <col min="6658" max="6658" width="2.7109375" style="41" customWidth="1"/>
    <col min="6659" max="6660" width="15.7109375" style="41" customWidth="1"/>
    <col min="6661" max="6661" width="15.85546875" style="41" customWidth="1"/>
    <col min="6662" max="6662" width="15.7109375" style="41" customWidth="1"/>
    <col min="6663" max="6663" width="14" style="41" customWidth="1"/>
    <col min="6664" max="6664" width="15.7109375" style="41" customWidth="1"/>
    <col min="6665" max="6912" width="9.140625" style="41"/>
    <col min="6913" max="6913" width="6.7109375" style="41" customWidth="1"/>
    <col min="6914" max="6914" width="2.7109375" style="41" customWidth="1"/>
    <col min="6915" max="6916" width="15.7109375" style="41" customWidth="1"/>
    <col min="6917" max="6917" width="15.85546875" style="41" customWidth="1"/>
    <col min="6918" max="6918" width="15.7109375" style="41" customWidth="1"/>
    <col min="6919" max="6919" width="14" style="41" customWidth="1"/>
    <col min="6920" max="6920" width="15.7109375" style="41" customWidth="1"/>
    <col min="6921" max="7168" width="9.140625" style="41"/>
    <col min="7169" max="7169" width="6.7109375" style="41" customWidth="1"/>
    <col min="7170" max="7170" width="2.7109375" style="41" customWidth="1"/>
    <col min="7171" max="7172" width="15.7109375" style="41" customWidth="1"/>
    <col min="7173" max="7173" width="15.85546875" style="41" customWidth="1"/>
    <col min="7174" max="7174" width="15.7109375" style="41" customWidth="1"/>
    <col min="7175" max="7175" width="14" style="41" customWidth="1"/>
    <col min="7176" max="7176" width="15.7109375" style="41" customWidth="1"/>
    <col min="7177" max="7424" width="9.140625" style="41"/>
    <col min="7425" max="7425" width="6.7109375" style="41" customWidth="1"/>
    <col min="7426" max="7426" width="2.7109375" style="41" customWidth="1"/>
    <col min="7427" max="7428" width="15.7109375" style="41" customWidth="1"/>
    <col min="7429" max="7429" width="15.85546875" style="41" customWidth="1"/>
    <col min="7430" max="7430" width="15.7109375" style="41" customWidth="1"/>
    <col min="7431" max="7431" width="14" style="41" customWidth="1"/>
    <col min="7432" max="7432" width="15.7109375" style="41" customWidth="1"/>
    <col min="7433" max="7680" width="9.140625" style="41"/>
    <col min="7681" max="7681" width="6.7109375" style="41" customWidth="1"/>
    <col min="7682" max="7682" width="2.7109375" style="41" customWidth="1"/>
    <col min="7683" max="7684" width="15.7109375" style="41" customWidth="1"/>
    <col min="7685" max="7685" width="15.85546875" style="41" customWidth="1"/>
    <col min="7686" max="7686" width="15.7109375" style="41" customWidth="1"/>
    <col min="7687" max="7687" width="14" style="41" customWidth="1"/>
    <col min="7688" max="7688" width="15.7109375" style="41" customWidth="1"/>
    <col min="7689" max="7936" width="9.140625" style="41"/>
    <col min="7937" max="7937" width="6.7109375" style="41" customWidth="1"/>
    <col min="7938" max="7938" width="2.7109375" style="41" customWidth="1"/>
    <col min="7939" max="7940" width="15.7109375" style="41" customWidth="1"/>
    <col min="7941" max="7941" width="15.85546875" style="41" customWidth="1"/>
    <col min="7942" max="7942" width="15.7109375" style="41" customWidth="1"/>
    <col min="7943" max="7943" width="14" style="41" customWidth="1"/>
    <col min="7944" max="7944" width="15.7109375" style="41" customWidth="1"/>
    <col min="7945" max="8192" width="9.140625" style="41"/>
    <col min="8193" max="8193" width="6.7109375" style="41" customWidth="1"/>
    <col min="8194" max="8194" width="2.7109375" style="41" customWidth="1"/>
    <col min="8195" max="8196" width="15.7109375" style="41" customWidth="1"/>
    <col min="8197" max="8197" width="15.85546875" style="41" customWidth="1"/>
    <col min="8198" max="8198" width="15.7109375" style="41" customWidth="1"/>
    <col min="8199" max="8199" width="14" style="41" customWidth="1"/>
    <col min="8200" max="8200" width="15.7109375" style="41" customWidth="1"/>
    <col min="8201" max="8448" width="9.140625" style="41"/>
    <col min="8449" max="8449" width="6.7109375" style="41" customWidth="1"/>
    <col min="8450" max="8450" width="2.7109375" style="41" customWidth="1"/>
    <col min="8451" max="8452" width="15.7109375" style="41" customWidth="1"/>
    <col min="8453" max="8453" width="15.85546875" style="41" customWidth="1"/>
    <col min="8454" max="8454" width="15.7109375" style="41" customWidth="1"/>
    <col min="8455" max="8455" width="14" style="41" customWidth="1"/>
    <col min="8456" max="8456" width="15.7109375" style="41" customWidth="1"/>
    <col min="8457" max="8704" width="9.140625" style="41"/>
    <col min="8705" max="8705" width="6.7109375" style="41" customWidth="1"/>
    <col min="8706" max="8706" width="2.7109375" style="41" customWidth="1"/>
    <col min="8707" max="8708" width="15.7109375" style="41" customWidth="1"/>
    <col min="8709" max="8709" width="15.85546875" style="41" customWidth="1"/>
    <col min="8710" max="8710" width="15.7109375" style="41" customWidth="1"/>
    <col min="8711" max="8711" width="14" style="41" customWidth="1"/>
    <col min="8712" max="8712" width="15.7109375" style="41" customWidth="1"/>
    <col min="8713" max="8960" width="9.140625" style="41"/>
    <col min="8961" max="8961" width="6.7109375" style="41" customWidth="1"/>
    <col min="8962" max="8962" width="2.7109375" style="41" customWidth="1"/>
    <col min="8963" max="8964" width="15.7109375" style="41" customWidth="1"/>
    <col min="8965" max="8965" width="15.85546875" style="41" customWidth="1"/>
    <col min="8966" max="8966" width="15.7109375" style="41" customWidth="1"/>
    <col min="8967" max="8967" width="14" style="41" customWidth="1"/>
    <col min="8968" max="8968" width="15.7109375" style="41" customWidth="1"/>
    <col min="8969" max="9216" width="9.140625" style="41"/>
    <col min="9217" max="9217" width="6.7109375" style="41" customWidth="1"/>
    <col min="9218" max="9218" width="2.7109375" style="41" customWidth="1"/>
    <col min="9219" max="9220" width="15.7109375" style="41" customWidth="1"/>
    <col min="9221" max="9221" width="15.85546875" style="41" customWidth="1"/>
    <col min="9222" max="9222" width="15.7109375" style="41" customWidth="1"/>
    <col min="9223" max="9223" width="14" style="41" customWidth="1"/>
    <col min="9224" max="9224" width="15.7109375" style="41" customWidth="1"/>
    <col min="9225" max="9472" width="9.140625" style="41"/>
    <col min="9473" max="9473" width="6.7109375" style="41" customWidth="1"/>
    <col min="9474" max="9474" width="2.7109375" style="41" customWidth="1"/>
    <col min="9475" max="9476" width="15.7109375" style="41" customWidth="1"/>
    <col min="9477" max="9477" width="15.85546875" style="41" customWidth="1"/>
    <col min="9478" max="9478" width="15.7109375" style="41" customWidth="1"/>
    <col min="9479" max="9479" width="14" style="41" customWidth="1"/>
    <col min="9480" max="9480" width="15.7109375" style="41" customWidth="1"/>
    <col min="9481" max="9728" width="9.140625" style="41"/>
    <col min="9729" max="9729" width="6.7109375" style="41" customWidth="1"/>
    <col min="9730" max="9730" width="2.7109375" style="41" customWidth="1"/>
    <col min="9731" max="9732" width="15.7109375" style="41" customWidth="1"/>
    <col min="9733" max="9733" width="15.85546875" style="41" customWidth="1"/>
    <col min="9734" max="9734" width="15.7109375" style="41" customWidth="1"/>
    <col min="9735" max="9735" width="14" style="41" customWidth="1"/>
    <col min="9736" max="9736" width="15.7109375" style="41" customWidth="1"/>
    <col min="9737" max="9984" width="9.140625" style="41"/>
    <col min="9985" max="9985" width="6.7109375" style="41" customWidth="1"/>
    <col min="9986" max="9986" width="2.7109375" style="41" customWidth="1"/>
    <col min="9987" max="9988" width="15.7109375" style="41" customWidth="1"/>
    <col min="9989" max="9989" width="15.85546875" style="41" customWidth="1"/>
    <col min="9990" max="9990" width="15.7109375" style="41" customWidth="1"/>
    <col min="9991" max="9991" width="14" style="41" customWidth="1"/>
    <col min="9992" max="9992" width="15.7109375" style="41" customWidth="1"/>
    <col min="9993" max="10240" width="9.140625" style="41"/>
    <col min="10241" max="10241" width="6.7109375" style="41" customWidth="1"/>
    <col min="10242" max="10242" width="2.7109375" style="41" customWidth="1"/>
    <col min="10243" max="10244" width="15.7109375" style="41" customWidth="1"/>
    <col min="10245" max="10245" width="15.85546875" style="41" customWidth="1"/>
    <col min="10246" max="10246" width="15.7109375" style="41" customWidth="1"/>
    <col min="10247" max="10247" width="14" style="41" customWidth="1"/>
    <col min="10248" max="10248" width="15.7109375" style="41" customWidth="1"/>
    <col min="10249" max="10496" width="9.140625" style="41"/>
    <col min="10497" max="10497" width="6.7109375" style="41" customWidth="1"/>
    <col min="10498" max="10498" width="2.7109375" style="41" customWidth="1"/>
    <col min="10499" max="10500" width="15.7109375" style="41" customWidth="1"/>
    <col min="10501" max="10501" width="15.85546875" style="41" customWidth="1"/>
    <col min="10502" max="10502" width="15.7109375" style="41" customWidth="1"/>
    <col min="10503" max="10503" width="14" style="41" customWidth="1"/>
    <col min="10504" max="10504" width="15.7109375" style="41" customWidth="1"/>
    <col min="10505" max="10752" width="9.140625" style="41"/>
    <col min="10753" max="10753" width="6.7109375" style="41" customWidth="1"/>
    <col min="10754" max="10754" width="2.7109375" style="41" customWidth="1"/>
    <col min="10755" max="10756" width="15.7109375" style="41" customWidth="1"/>
    <col min="10757" max="10757" width="15.85546875" style="41" customWidth="1"/>
    <col min="10758" max="10758" width="15.7109375" style="41" customWidth="1"/>
    <col min="10759" max="10759" width="14" style="41" customWidth="1"/>
    <col min="10760" max="10760" width="15.7109375" style="41" customWidth="1"/>
    <col min="10761" max="11008" width="9.140625" style="41"/>
    <col min="11009" max="11009" width="6.7109375" style="41" customWidth="1"/>
    <col min="11010" max="11010" width="2.7109375" style="41" customWidth="1"/>
    <col min="11011" max="11012" width="15.7109375" style="41" customWidth="1"/>
    <col min="11013" max="11013" width="15.85546875" style="41" customWidth="1"/>
    <col min="11014" max="11014" width="15.7109375" style="41" customWidth="1"/>
    <col min="11015" max="11015" width="14" style="41" customWidth="1"/>
    <col min="11016" max="11016" width="15.7109375" style="41" customWidth="1"/>
    <col min="11017" max="11264" width="9.140625" style="41"/>
    <col min="11265" max="11265" width="6.7109375" style="41" customWidth="1"/>
    <col min="11266" max="11266" width="2.7109375" style="41" customWidth="1"/>
    <col min="11267" max="11268" width="15.7109375" style="41" customWidth="1"/>
    <col min="11269" max="11269" width="15.85546875" style="41" customWidth="1"/>
    <col min="11270" max="11270" width="15.7109375" style="41" customWidth="1"/>
    <col min="11271" max="11271" width="14" style="41" customWidth="1"/>
    <col min="11272" max="11272" width="15.7109375" style="41" customWidth="1"/>
    <col min="11273" max="11520" width="9.140625" style="41"/>
    <col min="11521" max="11521" width="6.7109375" style="41" customWidth="1"/>
    <col min="11522" max="11522" width="2.7109375" style="41" customWidth="1"/>
    <col min="11523" max="11524" width="15.7109375" style="41" customWidth="1"/>
    <col min="11525" max="11525" width="15.85546875" style="41" customWidth="1"/>
    <col min="11526" max="11526" width="15.7109375" style="41" customWidth="1"/>
    <col min="11527" max="11527" width="14" style="41" customWidth="1"/>
    <col min="11528" max="11528" width="15.7109375" style="41" customWidth="1"/>
    <col min="11529" max="11776" width="9.140625" style="41"/>
    <col min="11777" max="11777" width="6.7109375" style="41" customWidth="1"/>
    <col min="11778" max="11778" width="2.7109375" style="41" customWidth="1"/>
    <col min="11779" max="11780" width="15.7109375" style="41" customWidth="1"/>
    <col min="11781" max="11781" width="15.85546875" style="41" customWidth="1"/>
    <col min="11782" max="11782" width="15.7109375" style="41" customWidth="1"/>
    <col min="11783" max="11783" width="14" style="41" customWidth="1"/>
    <col min="11784" max="11784" width="15.7109375" style="41" customWidth="1"/>
    <col min="11785" max="12032" width="9.140625" style="41"/>
    <col min="12033" max="12033" width="6.7109375" style="41" customWidth="1"/>
    <col min="12034" max="12034" width="2.7109375" style="41" customWidth="1"/>
    <col min="12035" max="12036" width="15.7109375" style="41" customWidth="1"/>
    <col min="12037" max="12037" width="15.85546875" style="41" customWidth="1"/>
    <col min="12038" max="12038" width="15.7109375" style="41" customWidth="1"/>
    <col min="12039" max="12039" width="14" style="41" customWidth="1"/>
    <col min="12040" max="12040" width="15.7109375" style="41" customWidth="1"/>
    <col min="12041" max="12288" width="9.140625" style="41"/>
    <col min="12289" max="12289" width="6.7109375" style="41" customWidth="1"/>
    <col min="12290" max="12290" width="2.7109375" style="41" customWidth="1"/>
    <col min="12291" max="12292" width="15.7109375" style="41" customWidth="1"/>
    <col min="12293" max="12293" width="15.85546875" style="41" customWidth="1"/>
    <col min="12294" max="12294" width="15.7109375" style="41" customWidth="1"/>
    <col min="12295" max="12295" width="14" style="41" customWidth="1"/>
    <col min="12296" max="12296" width="15.7109375" style="41" customWidth="1"/>
    <col min="12297" max="12544" width="9.140625" style="41"/>
    <col min="12545" max="12545" width="6.7109375" style="41" customWidth="1"/>
    <col min="12546" max="12546" width="2.7109375" style="41" customWidth="1"/>
    <col min="12547" max="12548" width="15.7109375" style="41" customWidth="1"/>
    <col min="12549" max="12549" width="15.85546875" style="41" customWidth="1"/>
    <col min="12550" max="12550" width="15.7109375" style="41" customWidth="1"/>
    <col min="12551" max="12551" width="14" style="41" customWidth="1"/>
    <col min="12552" max="12552" width="15.7109375" style="41" customWidth="1"/>
    <col min="12553" max="12800" width="9.140625" style="41"/>
    <col min="12801" max="12801" width="6.7109375" style="41" customWidth="1"/>
    <col min="12802" max="12802" width="2.7109375" style="41" customWidth="1"/>
    <col min="12803" max="12804" width="15.7109375" style="41" customWidth="1"/>
    <col min="12805" max="12805" width="15.85546875" style="41" customWidth="1"/>
    <col min="12806" max="12806" width="15.7109375" style="41" customWidth="1"/>
    <col min="12807" max="12807" width="14" style="41" customWidth="1"/>
    <col min="12808" max="12808" width="15.7109375" style="41" customWidth="1"/>
    <col min="12809" max="13056" width="9.140625" style="41"/>
    <col min="13057" max="13057" width="6.7109375" style="41" customWidth="1"/>
    <col min="13058" max="13058" width="2.7109375" style="41" customWidth="1"/>
    <col min="13059" max="13060" width="15.7109375" style="41" customWidth="1"/>
    <col min="13061" max="13061" width="15.85546875" style="41" customWidth="1"/>
    <col min="13062" max="13062" width="15.7109375" style="41" customWidth="1"/>
    <col min="13063" max="13063" width="14" style="41" customWidth="1"/>
    <col min="13064" max="13064" width="15.7109375" style="41" customWidth="1"/>
    <col min="13065" max="13312" width="9.140625" style="41"/>
    <col min="13313" max="13313" width="6.7109375" style="41" customWidth="1"/>
    <col min="13314" max="13314" width="2.7109375" style="41" customWidth="1"/>
    <col min="13315" max="13316" width="15.7109375" style="41" customWidth="1"/>
    <col min="13317" max="13317" width="15.85546875" style="41" customWidth="1"/>
    <col min="13318" max="13318" width="15.7109375" style="41" customWidth="1"/>
    <col min="13319" max="13319" width="14" style="41" customWidth="1"/>
    <col min="13320" max="13320" width="15.7109375" style="41" customWidth="1"/>
    <col min="13321" max="13568" width="9.140625" style="41"/>
    <col min="13569" max="13569" width="6.7109375" style="41" customWidth="1"/>
    <col min="13570" max="13570" width="2.7109375" style="41" customWidth="1"/>
    <col min="13571" max="13572" width="15.7109375" style="41" customWidth="1"/>
    <col min="13573" max="13573" width="15.85546875" style="41" customWidth="1"/>
    <col min="13574" max="13574" width="15.7109375" style="41" customWidth="1"/>
    <col min="13575" max="13575" width="14" style="41" customWidth="1"/>
    <col min="13576" max="13576" width="15.7109375" style="41" customWidth="1"/>
    <col min="13577" max="13824" width="9.140625" style="41"/>
    <col min="13825" max="13825" width="6.7109375" style="41" customWidth="1"/>
    <col min="13826" max="13826" width="2.7109375" style="41" customWidth="1"/>
    <col min="13827" max="13828" width="15.7109375" style="41" customWidth="1"/>
    <col min="13829" max="13829" width="15.85546875" style="41" customWidth="1"/>
    <col min="13830" max="13830" width="15.7109375" style="41" customWidth="1"/>
    <col min="13831" max="13831" width="14" style="41" customWidth="1"/>
    <col min="13832" max="13832" width="15.7109375" style="41" customWidth="1"/>
    <col min="13833" max="14080" width="9.140625" style="41"/>
    <col min="14081" max="14081" width="6.7109375" style="41" customWidth="1"/>
    <col min="14082" max="14082" width="2.7109375" style="41" customWidth="1"/>
    <col min="14083" max="14084" width="15.7109375" style="41" customWidth="1"/>
    <col min="14085" max="14085" width="15.85546875" style="41" customWidth="1"/>
    <col min="14086" max="14086" width="15.7109375" style="41" customWidth="1"/>
    <col min="14087" max="14087" width="14" style="41" customWidth="1"/>
    <col min="14088" max="14088" width="15.7109375" style="41" customWidth="1"/>
    <col min="14089" max="14336" width="9.140625" style="41"/>
    <col min="14337" max="14337" width="6.7109375" style="41" customWidth="1"/>
    <col min="14338" max="14338" width="2.7109375" style="41" customWidth="1"/>
    <col min="14339" max="14340" width="15.7109375" style="41" customWidth="1"/>
    <col min="14341" max="14341" width="15.85546875" style="41" customWidth="1"/>
    <col min="14342" max="14342" width="15.7109375" style="41" customWidth="1"/>
    <col min="14343" max="14343" width="14" style="41" customWidth="1"/>
    <col min="14344" max="14344" width="15.7109375" style="41" customWidth="1"/>
    <col min="14345" max="14592" width="9.140625" style="41"/>
    <col min="14593" max="14593" width="6.7109375" style="41" customWidth="1"/>
    <col min="14594" max="14594" width="2.7109375" style="41" customWidth="1"/>
    <col min="14595" max="14596" width="15.7109375" style="41" customWidth="1"/>
    <col min="14597" max="14597" width="15.85546875" style="41" customWidth="1"/>
    <col min="14598" max="14598" width="15.7109375" style="41" customWidth="1"/>
    <col min="14599" max="14599" width="14" style="41" customWidth="1"/>
    <col min="14600" max="14600" width="15.7109375" style="41" customWidth="1"/>
    <col min="14601" max="14848" width="9.140625" style="41"/>
    <col min="14849" max="14849" width="6.7109375" style="41" customWidth="1"/>
    <col min="14850" max="14850" width="2.7109375" style="41" customWidth="1"/>
    <col min="14851" max="14852" width="15.7109375" style="41" customWidth="1"/>
    <col min="14853" max="14853" width="15.85546875" style="41" customWidth="1"/>
    <col min="14854" max="14854" width="15.7109375" style="41" customWidth="1"/>
    <col min="14855" max="14855" width="14" style="41" customWidth="1"/>
    <col min="14856" max="14856" width="15.7109375" style="41" customWidth="1"/>
    <col min="14857" max="15104" width="9.140625" style="41"/>
    <col min="15105" max="15105" width="6.7109375" style="41" customWidth="1"/>
    <col min="15106" max="15106" width="2.7109375" style="41" customWidth="1"/>
    <col min="15107" max="15108" width="15.7109375" style="41" customWidth="1"/>
    <col min="15109" max="15109" width="15.85546875" style="41" customWidth="1"/>
    <col min="15110" max="15110" width="15.7109375" style="41" customWidth="1"/>
    <col min="15111" max="15111" width="14" style="41" customWidth="1"/>
    <col min="15112" max="15112" width="15.7109375" style="41" customWidth="1"/>
    <col min="15113" max="15360" width="9.140625" style="41"/>
    <col min="15361" max="15361" width="6.7109375" style="41" customWidth="1"/>
    <col min="15362" max="15362" width="2.7109375" style="41" customWidth="1"/>
    <col min="15363" max="15364" width="15.7109375" style="41" customWidth="1"/>
    <col min="15365" max="15365" width="15.85546875" style="41" customWidth="1"/>
    <col min="15366" max="15366" width="15.7109375" style="41" customWidth="1"/>
    <col min="15367" max="15367" width="14" style="41" customWidth="1"/>
    <col min="15368" max="15368" width="15.7109375" style="41" customWidth="1"/>
    <col min="15369" max="15616" width="9.140625" style="41"/>
    <col min="15617" max="15617" width="6.7109375" style="41" customWidth="1"/>
    <col min="15618" max="15618" width="2.7109375" style="41" customWidth="1"/>
    <col min="15619" max="15620" width="15.7109375" style="41" customWidth="1"/>
    <col min="15621" max="15621" width="15.85546875" style="41" customWidth="1"/>
    <col min="15622" max="15622" width="15.7109375" style="41" customWidth="1"/>
    <col min="15623" max="15623" width="14" style="41" customWidth="1"/>
    <col min="15624" max="15624" width="15.7109375" style="41" customWidth="1"/>
    <col min="15625" max="15872" width="9.140625" style="41"/>
    <col min="15873" max="15873" width="6.7109375" style="41" customWidth="1"/>
    <col min="15874" max="15874" width="2.7109375" style="41" customWidth="1"/>
    <col min="15875" max="15876" width="15.7109375" style="41" customWidth="1"/>
    <col min="15877" max="15877" width="15.85546875" style="41" customWidth="1"/>
    <col min="15878" max="15878" width="15.7109375" style="41" customWidth="1"/>
    <col min="15879" max="15879" width="14" style="41" customWidth="1"/>
    <col min="15880" max="15880" width="15.7109375" style="41" customWidth="1"/>
    <col min="15881" max="16128" width="9.140625" style="41"/>
    <col min="16129" max="16129" width="6.7109375" style="41" customWidth="1"/>
    <col min="16130" max="16130" width="2.7109375" style="41" customWidth="1"/>
    <col min="16131" max="16132" width="15.7109375" style="41" customWidth="1"/>
    <col min="16133" max="16133" width="15.85546875" style="41" customWidth="1"/>
    <col min="16134" max="16134" width="15.7109375" style="41" customWidth="1"/>
    <col min="16135" max="16135" width="14" style="41" customWidth="1"/>
    <col min="16136" max="16136" width="15.7109375" style="41" customWidth="1"/>
    <col min="16137" max="16384" width="9.140625" style="41"/>
  </cols>
  <sheetData>
    <row r="1" spans="1:8" s="63" customFormat="1" ht="18.75">
      <c r="A1" s="60" t="s">
        <v>425</v>
      </c>
      <c r="B1" s="61"/>
      <c r="C1" s="62"/>
      <c r="D1" s="62"/>
      <c r="E1" s="62"/>
      <c r="F1" s="62"/>
      <c r="G1" s="62"/>
      <c r="H1" s="62"/>
    </row>
    <row r="2" spans="1:8">
      <c r="A2" s="64"/>
      <c r="H2" s="67"/>
    </row>
    <row r="3" spans="1:8" ht="13.5" thickBot="1">
      <c r="A3" s="68"/>
      <c r="B3" s="69"/>
      <c r="C3" s="70"/>
      <c r="D3" s="70"/>
      <c r="E3" s="70"/>
      <c r="F3" s="70"/>
      <c r="G3" s="70"/>
      <c r="H3" s="71" t="s">
        <v>426</v>
      </c>
    </row>
    <row r="4" spans="1:8">
      <c r="A4" s="72"/>
      <c r="D4" s="66" t="s">
        <v>427</v>
      </c>
      <c r="E4" s="66" t="s">
        <v>428</v>
      </c>
      <c r="F4" s="66" t="s">
        <v>428</v>
      </c>
      <c r="G4" s="66" t="s">
        <v>429</v>
      </c>
      <c r="H4" s="67"/>
    </row>
    <row r="5" spans="1:8">
      <c r="A5" s="72"/>
      <c r="C5" s="66" t="s">
        <v>430</v>
      </c>
      <c r="D5" s="66" t="s">
        <v>431</v>
      </c>
      <c r="E5" s="66" t="s">
        <v>432</v>
      </c>
      <c r="F5" s="66" t="s">
        <v>433</v>
      </c>
      <c r="G5" s="66" t="s">
        <v>434</v>
      </c>
      <c r="H5" s="67" t="s">
        <v>435</v>
      </c>
    </row>
    <row r="6" spans="1:8">
      <c r="A6" s="73"/>
      <c r="B6" s="74"/>
      <c r="C6" s="75" t="s">
        <v>436</v>
      </c>
      <c r="D6" s="75" t="s">
        <v>437</v>
      </c>
      <c r="E6" s="75" t="s">
        <v>438</v>
      </c>
      <c r="F6" s="75" t="s">
        <v>439</v>
      </c>
      <c r="G6" s="75" t="s">
        <v>440</v>
      </c>
      <c r="H6" s="76" t="s">
        <v>441</v>
      </c>
    </row>
    <row r="7" spans="1:8">
      <c r="A7" s="77"/>
      <c r="B7" s="78"/>
      <c r="C7" s="55"/>
      <c r="D7" s="55"/>
      <c r="E7" s="55"/>
      <c r="F7" s="55"/>
      <c r="G7" s="55"/>
      <c r="H7" s="53"/>
    </row>
    <row r="8" spans="1:8" ht="14.25">
      <c r="A8" s="79" t="s">
        <v>442</v>
      </c>
      <c r="B8" s="80"/>
      <c r="H8" s="67"/>
    </row>
    <row r="9" spans="1:8">
      <c r="A9" s="81">
        <v>1801</v>
      </c>
      <c r="C9" s="66" t="s">
        <v>443</v>
      </c>
      <c r="D9" s="66" t="s">
        <v>443</v>
      </c>
      <c r="E9" s="66" t="s">
        <v>443</v>
      </c>
      <c r="F9" s="66" t="s">
        <v>443</v>
      </c>
      <c r="G9" s="66" t="s">
        <v>443</v>
      </c>
      <c r="H9" s="67" t="s">
        <v>443</v>
      </c>
    </row>
    <row r="10" spans="1:8">
      <c r="A10" s="81">
        <v>1901</v>
      </c>
      <c r="C10" s="66" t="s">
        <v>443</v>
      </c>
      <c r="D10" s="66" t="s">
        <v>443</v>
      </c>
      <c r="E10" s="66" t="s">
        <v>443</v>
      </c>
      <c r="F10" s="66" t="s">
        <v>443</v>
      </c>
      <c r="G10" s="66" t="s">
        <v>443</v>
      </c>
      <c r="H10" s="67" t="s">
        <v>443</v>
      </c>
    </row>
    <row r="11" spans="1:8">
      <c r="A11" s="81">
        <v>1911</v>
      </c>
      <c r="C11" s="66" t="s">
        <v>443</v>
      </c>
      <c r="D11" s="66" t="s">
        <v>443</v>
      </c>
      <c r="E11" s="66" t="s">
        <v>443</v>
      </c>
      <c r="F11" s="66" t="s">
        <v>443</v>
      </c>
      <c r="G11" s="66" t="s">
        <v>443</v>
      </c>
      <c r="H11" s="67" t="s">
        <v>443</v>
      </c>
    </row>
    <row r="12" spans="1:8">
      <c r="A12" s="81">
        <v>1921</v>
      </c>
      <c r="C12" s="66" t="s">
        <v>443</v>
      </c>
      <c r="D12" s="66" t="s">
        <v>443</v>
      </c>
      <c r="E12" s="66" t="s">
        <v>443</v>
      </c>
      <c r="F12" s="66" t="s">
        <v>443</v>
      </c>
      <c r="G12" s="66" t="s">
        <v>443</v>
      </c>
      <c r="H12" s="67" t="s">
        <v>443</v>
      </c>
    </row>
    <row r="13" spans="1:8">
      <c r="A13" s="81">
        <v>1931</v>
      </c>
      <c r="C13" s="66" t="s">
        <v>443</v>
      </c>
      <c r="D13" s="66" t="s">
        <v>443</v>
      </c>
      <c r="E13" s="66" t="s">
        <v>443</v>
      </c>
      <c r="F13" s="66" t="s">
        <v>443</v>
      </c>
      <c r="G13" s="66" t="s">
        <v>443</v>
      </c>
      <c r="H13" s="67" t="s">
        <v>443</v>
      </c>
    </row>
    <row r="14" spans="1:8">
      <c r="A14" s="81">
        <v>1941</v>
      </c>
      <c r="C14" s="66" t="s">
        <v>443</v>
      </c>
      <c r="D14" s="66" t="s">
        <v>443</v>
      </c>
      <c r="E14" s="66" t="s">
        <v>443</v>
      </c>
      <c r="F14" s="66" t="s">
        <v>443</v>
      </c>
      <c r="G14" s="66" t="s">
        <v>443</v>
      </c>
      <c r="H14" s="67" t="s">
        <v>443</v>
      </c>
    </row>
    <row r="15" spans="1:8">
      <c r="A15" s="81">
        <v>1951</v>
      </c>
      <c r="C15" s="66" t="s">
        <v>443</v>
      </c>
      <c r="D15" s="66" t="s">
        <v>443</v>
      </c>
      <c r="E15" s="66" t="s">
        <v>443</v>
      </c>
      <c r="F15" s="66" t="s">
        <v>443</v>
      </c>
      <c r="G15" s="66" t="s">
        <v>443</v>
      </c>
      <c r="H15" s="67">
        <v>14117</v>
      </c>
    </row>
    <row r="16" spans="1:8">
      <c r="A16" s="81">
        <v>1961</v>
      </c>
      <c r="C16" s="66" t="s">
        <v>443</v>
      </c>
      <c r="D16" s="66" t="s">
        <v>443</v>
      </c>
      <c r="E16" s="82" t="s">
        <v>443</v>
      </c>
      <c r="F16" s="66" t="s">
        <v>443</v>
      </c>
      <c r="G16" s="66" t="s">
        <v>443</v>
      </c>
      <c r="H16" s="67">
        <v>16605</v>
      </c>
    </row>
    <row r="17" spans="1:8">
      <c r="A17" s="81">
        <v>1971</v>
      </c>
      <c r="C17" s="66">
        <v>9625</v>
      </c>
      <c r="D17" s="66">
        <v>3753</v>
      </c>
      <c r="E17" s="82" t="s">
        <v>443</v>
      </c>
      <c r="F17" s="66">
        <v>5881</v>
      </c>
      <c r="G17" s="66" t="s">
        <v>443</v>
      </c>
      <c r="H17" s="67">
        <v>19259</v>
      </c>
    </row>
    <row r="18" spans="1:8">
      <c r="A18" s="81">
        <v>1981</v>
      </c>
      <c r="C18" s="66" t="s">
        <v>443</v>
      </c>
      <c r="D18" s="66" t="s">
        <v>443</v>
      </c>
      <c r="E18" s="66" t="s">
        <v>443</v>
      </c>
      <c r="F18" s="66" t="s">
        <v>443</v>
      </c>
      <c r="G18" s="66" t="s">
        <v>443</v>
      </c>
      <c r="H18" s="67" t="s">
        <v>443</v>
      </c>
    </row>
    <row r="19" spans="1:8">
      <c r="H19" s="67"/>
    </row>
    <row r="20" spans="1:8" ht="14.25">
      <c r="A20" s="79" t="s">
        <v>444</v>
      </c>
      <c r="C20" s="83"/>
      <c r="D20" s="83"/>
      <c r="E20" s="83"/>
      <c r="H20" s="67"/>
    </row>
    <row r="21" spans="1:8">
      <c r="A21" s="84">
        <v>1991</v>
      </c>
      <c r="B21" s="85"/>
      <c r="C21" s="55">
        <v>15525</v>
      </c>
      <c r="D21" s="55">
        <v>2011</v>
      </c>
      <c r="E21" s="55">
        <v>711</v>
      </c>
      <c r="F21" s="55">
        <v>5136</v>
      </c>
      <c r="G21" s="55">
        <v>167</v>
      </c>
      <c r="H21" s="53">
        <v>23550</v>
      </c>
    </row>
    <row r="22" spans="1:8">
      <c r="A22" s="84">
        <v>1992</v>
      </c>
      <c r="B22" s="85"/>
      <c r="C22" s="55">
        <v>15743</v>
      </c>
      <c r="D22" s="55">
        <v>2078</v>
      </c>
      <c r="E22" s="55">
        <v>743</v>
      </c>
      <c r="F22" s="55">
        <v>5046</v>
      </c>
      <c r="G22" s="55">
        <v>151</v>
      </c>
      <c r="H22" s="53">
        <v>23763</v>
      </c>
    </row>
    <row r="23" spans="1:8">
      <c r="A23" s="84">
        <v>1993</v>
      </c>
      <c r="B23" s="85"/>
      <c r="C23" s="55">
        <v>15907</v>
      </c>
      <c r="D23" s="55">
        <v>2141</v>
      </c>
      <c r="E23" s="55">
        <v>822</v>
      </c>
      <c r="F23" s="55">
        <v>4923</v>
      </c>
      <c r="G23" s="55">
        <v>153</v>
      </c>
      <c r="H23" s="53">
        <v>23946</v>
      </c>
    </row>
    <row r="24" spans="1:8">
      <c r="A24" s="84">
        <v>1994</v>
      </c>
      <c r="B24" s="85"/>
      <c r="C24" s="55">
        <v>16090</v>
      </c>
      <c r="D24" s="55">
        <v>2205</v>
      </c>
      <c r="E24" s="55">
        <v>896</v>
      </c>
      <c r="F24" s="55">
        <v>4795</v>
      </c>
      <c r="G24" s="55">
        <v>150</v>
      </c>
      <c r="H24" s="53">
        <v>24136</v>
      </c>
    </row>
    <row r="25" spans="1:8">
      <c r="A25" s="84">
        <v>1995</v>
      </c>
      <c r="B25" s="85"/>
      <c r="C25" s="55">
        <v>16280</v>
      </c>
      <c r="D25" s="55">
        <v>2276</v>
      </c>
      <c r="E25" s="55">
        <v>989</v>
      </c>
      <c r="F25" s="55">
        <v>4651</v>
      </c>
      <c r="G25" s="55">
        <v>145</v>
      </c>
      <c r="H25" s="53">
        <v>24339</v>
      </c>
    </row>
    <row r="26" spans="1:8">
      <c r="A26" s="84">
        <v>1996</v>
      </c>
      <c r="B26" s="85"/>
      <c r="C26" s="55">
        <v>16422</v>
      </c>
      <c r="D26" s="55">
        <v>2354</v>
      </c>
      <c r="E26" s="55">
        <v>1092</v>
      </c>
      <c r="F26" s="55">
        <v>4521</v>
      </c>
      <c r="G26" s="55">
        <v>141</v>
      </c>
      <c r="H26" s="53">
        <v>24528</v>
      </c>
    </row>
    <row r="27" spans="1:8">
      <c r="A27" s="84">
        <v>1997</v>
      </c>
      <c r="B27" s="85"/>
      <c r="C27" s="55">
        <v>16637</v>
      </c>
      <c r="D27" s="55">
        <v>2384</v>
      </c>
      <c r="E27" s="55">
        <v>1147</v>
      </c>
      <c r="F27" s="55">
        <v>4421</v>
      </c>
      <c r="G27" s="55">
        <v>132</v>
      </c>
      <c r="H27" s="53">
        <v>24721</v>
      </c>
    </row>
    <row r="28" spans="1:8">
      <c r="A28" s="84">
        <v>1998</v>
      </c>
      <c r="B28" s="85"/>
      <c r="C28" s="55">
        <v>16895</v>
      </c>
      <c r="D28" s="55">
        <v>2393</v>
      </c>
      <c r="E28" s="55">
        <v>1220</v>
      </c>
      <c r="F28" s="55">
        <v>4282</v>
      </c>
      <c r="G28" s="55">
        <v>121</v>
      </c>
      <c r="H28" s="53">
        <v>24914</v>
      </c>
    </row>
    <row r="29" spans="1:8">
      <c r="A29" s="84">
        <v>1999</v>
      </c>
      <c r="B29" s="85"/>
      <c r="C29" s="55">
        <v>17180</v>
      </c>
      <c r="D29" s="55">
        <v>2351</v>
      </c>
      <c r="E29" s="55">
        <v>1335</v>
      </c>
      <c r="F29" s="55">
        <v>4120</v>
      </c>
      <c r="G29" s="55">
        <v>110</v>
      </c>
      <c r="H29" s="53">
        <v>25095</v>
      </c>
    </row>
    <row r="30" spans="1:8">
      <c r="A30" s="84">
        <v>2000</v>
      </c>
      <c r="B30" s="85"/>
      <c r="C30" s="55">
        <v>17404</v>
      </c>
      <c r="D30" s="55">
        <v>2382</v>
      </c>
      <c r="E30" s="55">
        <v>1475</v>
      </c>
      <c r="F30" s="55">
        <v>3919</v>
      </c>
      <c r="G30" s="55">
        <v>101</v>
      </c>
      <c r="H30" s="53">
        <v>25281</v>
      </c>
    </row>
    <row r="31" spans="1:8">
      <c r="A31" s="84">
        <v>2001</v>
      </c>
      <c r="B31" s="85" t="s">
        <v>445</v>
      </c>
      <c r="C31" s="55">
        <v>17616</v>
      </c>
      <c r="D31" s="55">
        <v>2430</v>
      </c>
      <c r="E31" s="55">
        <v>1637</v>
      </c>
      <c r="F31" s="55">
        <v>3682</v>
      </c>
      <c r="G31" s="55">
        <v>103</v>
      </c>
      <c r="H31" s="53">
        <v>25470</v>
      </c>
    </row>
    <row r="32" spans="1:8">
      <c r="A32" s="84">
        <v>2002</v>
      </c>
      <c r="B32" s="85" t="s">
        <v>445</v>
      </c>
      <c r="C32" s="55">
        <v>17762</v>
      </c>
      <c r="D32" s="55">
        <v>2512</v>
      </c>
      <c r="E32" s="55">
        <v>1712</v>
      </c>
      <c r="F32" s="55">
        <v>3540</v>
      </c>
      <c r="G32" s="55">
        <v>112</v>
      </c>
      <c r="H32" s="53">
        <v>25638</v>
      </c>
    </row>
    <row r="33" spans="1:9" ht="6" customHeight="1">
      <c r="A33" s="84"/>
      <c r="B33" s="78" t="s">
        <v>446</v>
      </c>
      <c r="C33" s="55"/>
      <c r="D33" s="55"/>
      <c r="E33" s="55"/>
      <c r="F33" s="55"/>
      <c r="G33" s="55"/>
      <c r="H33" s="53"/>
    </row>
    <row r="34" spans="1:9" ht="12.75" customHeight="1">
      <c r="A34" s="86" t="s">
        <v>447</v>
      </c>
      <c r="B34" s="78" t="s">
        <v>448</v>
      </c>
      <c r="C34" s="55">
        <v>17723</v>
      </c>
      <c r="D34" s="55">
        <v>2880</v>
      </c>
      <c r="E34" s="55">
        <v>1967</v>
      </c>
      <c r="F34" s="55">
        <v>3162</v>
      </c>
      <c r="G34" s="55">
        <v>104</v>
      </c>
      <c r="H34" s="53">
        <v>25837</v>
      </c>
    </row>
    <row r="35" spans="1:9" ht="12.75" customHeight="1">
      <c r="A35" s="86" t="s">
        <v>449</v>
      </c>
      <c r="B35" s="78" t="s">
        <v>448</v>
      </c>
      <c r="C35" s="55">
        <v>18011</v>
      </c>
      <c r="D35" s="55">
        <v>2926</v>
      </c>
      <c r="E35" s="55">
        <v>2039</v>
      </c>
      <c r="F35" s="55">
        <v>2984</v>
      </c>
      <c r="G35" s="55">
        <v>83</v>
      </c>
      <c r="H35" s="53">
        <v>26043</v>
      </c>
    </row>
    <row r="36" spans="1:9" ht="12.75" customHeight="1">
      <c r="A36" s="86" t="s">
        <v>450</v>
      </c>
      <c r="B36" s="78" t="s">
        <v>448</v>
      </c>
      <c r="C36" s="55">
        <v>18150</v>
      </c>
      <c r="D36" s="55">
        <v>3104</v>
      </c>
      <c r="E36" s="55">
        <v>2140</v>
      </c>
      <c r="F36" s="55">
        <v>2798</v>
      </c>
      <c r="G36" s="55">
        <v>82</v>
      </c>
      <c r="H36" s="53">
        <v>26276</v>
      </c>
    </row>
    <row r="37" spans="1:9" ht="12.75" customHeight="1">
      <c r="A37" s="86" t="s">
        <v>451</v>
      </c>
      <c r="B37" s="78" t="s">
        <v>448</v>
      </c>
      <c r="C37" s="55">
        <v>18128</v>
      </c>
      <c r="D37" s="55">
        <v>3401</v>
      </c>
      <c r="E37" s="55">
        <v>2205</v>
      </c>
      <c r="F37" s="55">
        <v>2702</v>
      </c>
      <c r="G37" s="55">
        <v>82</v>
      </c>
      <c r="H37" s="53">
        <v>26518</v>
      </c>
    </row>
    <row r="38" spans="1:9" ht="12.75" customHeight="1">
      <c r="A38" s="86" t="s">
        <v>452</v>
      </c>
      <c r="B38" s="78" t="s">
        <v>448</v>
      </c>
      <c r="C38" s="55">
        <v>18208</v>
      </c>
      <c r="D38" s="55">
        <v>3606</v>
      </c>
      <c r="E38" s="55">
        <v>2303</v>
      </c>
      <c r="F38" s="55">
        <v>2583</v>
      </c>
      <c r="G38" s="55">
        <v>75</v>
      </c>
      <c r="H38" s="53">
        <v>26774</v>
      </c>
    </row>
    <row r="39" spans="1:9" ht="12.75" customHeight="1">
      <c r="A39" s="86" t="s">
        <v>453</v>
      </c>
      <c r="B39" s="78" t="s">
        <v>448</v>
      </c>
      <c r="C39" s="55">
        <v>18182</v>
      </c>
      <c r="D39" s="55">
        <v>3924</v>
      </c>
      <c r="E39" s="55">
        <v>2440</v>
      </c>
      <c r="F39" s="55">
        <v>2427</v>
      </c>
      <c r="G39" s="55">
        <v>74</v>
      </c>
      <c r="H39" s="53">
        <v>27048</v>
      </c>
    </row>
    <row r="40" spans="1:9" ht="12.75" customHeight="1">
      <c r="A40" s="86" t="s">
        <v>454</v>
      </c>
      <c r="B40" s="78" t="s">
        <v>448</v>
      </c>
      <c r="C40" s="55">
        <v>18086</v>
      </c>
      <c r="D40" s="55">
        <v>4222</v>
      </c>
      <c r="E40" s="55">
        <v>2531</v>
      </c>
      <c r="F40" s="55">
        <v>2355</v>
      </c>
      <c r="G40" s="55">
        <v>74</v>
      </c>
      <c r="H40" s="53">
        <v>27266</v>
      </c>
    </row>
    <row r="41" spans="1:9" ht="14.25">
      <c r="A41" s="86" t="s">
        <v>455</v>
      </c>
      <c r="B41" s="78" t="s">
        <v>448</v>
      </c>
      <c r="C41" s="55">
        <v>17999</v>
      </c>
      <c r="D41" s="55">
        <v>4476</v>
      </c>
      <c r="E41" s="55">
        <v>2591</v>
      </c>
      <c r="F41" s="55">
        <v>2316</v>
      </c>
      <c r="G41" s="55">
        <v>66</v>
      </c>
      <c r="H41" s="53">
        <v>27449</v>
      </c>
    </row>
    <row r="42" spans="1:9" ht="15" thickBot="1">
      <c r="A42" s="87" t="s">
        <v>456</v>
      </c>
      <c r="B42" s="69" t="s">
        <v>448</v>
      </c>
      <c r="C42" s="70">
        <v>17914</v>
      </c>
      <c r="D42" s="70">
        <v>4712</v>
      </c>
      <c r="E42" s="70">
        <v>2694</v>
      </c>
      <c r="F42" s="70">
        <v>2230</v>
      </c>
      <c r="G42" s="70">
        <v>63</v>
      </c>
      <c r="H42" s="54">
        <v>27614</v>
      </c>
      <c r="I42" s="88"/>
    </row>
    <row r="43" spans="1:9">
      <c r="A43" s="89"/>
      <c r="B43" s="90"/>
      <c r="C43" s="91"/>
      <c r="D43" s="91"/>
      <c r="E43" s="91"/>
      <c r="F43" s="91"/>
      <c r="G43" s="91"/>
      <c r="H43" s="92"/>
      <c r="I43" s="88"/>
    </row>
    <row r="44" spans="1:9">
      <c r="A44" s="93" t="s">
        <v>457</v>
      </c>
      <c r="B44" s="90"/>
      <c r="C44" s="91"/>
      <c r="D44" s="91"/>
      <c r="E44" s="91"/>
      <c r="F44" s="91"/>
      <c r="G44" s="91"/>
      <c r="H44" s="1"/>
    </row>
    <row r="45" spans="1:9">
      <c r="A45" s="93" t="s">
        <v>458</v>
      </c>
      <c r="B45" s="90"/>
      <c r="C45" s="91"/>
      <c r="D45" s="91"/>
      <c r="E45" s="91"/>
      <c r="F45" s="91"/>
      <c r="G45" s="91"/>
      <c r="H45" s="1"/>
    </row>
    <row r="46" spans="1:9">
      <c r="A46" s="94" t="s">
        <v>459</v>
      </c>
      <c r="B46" s="90"/>
      <c r="C46" s="91"/>
      <c r="D46" s="91"/>
      <c r="E46" s="91"/>
      <c r="F46" s="91"/>
      <c r="G46" s="91"/>
      <c r="H46" s="1"/>
    </row>
    <row r="47" spans="1:9">
      <c r="A47" s="93" t="s">
        <v>460</v>
      </c>
      <c r="B47" s="90"/>
      <c r="C47" s="91"/>
      <c r="D47" s="91"/>
      <c r="E47" s="91"/>
      <c r="F47" s="91"/>
      <c r="G47" s="91"/>
      <c r="H47" s="1"/>
    </row>
    <row r="48" spans="1:9" s="1" customFormat="1">
      <c r="A48" s="93" t="s">
        <v>461</v>
      </c>
      <c r="B48" s="90"/>
      <c r="C48" s="91"/>
      <c r="D48" s="91"/>
      <c r="E48" s="91"/>
      <c r="F48" s="91"/>
      <c r="G48" s="91"/>
    </row>
    <row r="49" spans="1:256" s="1" customFormat="1">
      <c r="A49" s="93" t="s">
        <v>462</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1" customFormat="1">
      <c r="A50" s="95" t="s">
        <v>463</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5"/>
      <c r="IP50" s="95"/>
      <c r="IQ50" s="95"/>
      <c r="IR50" s="95"/>
      <c r="IS50" s="95"/>
      <c r="IT50" s="95"/>
      <c r="IU50" s="95"/>
      <c r="IV50" s="95"/>
    </row>
    <row r="51" spans="1:256" s="1" customFormat="1">
      <c r="A51" s="95" t="s">
        <v>464</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c r="IQ51" s="95"/>
      <c r="IR51" s="95"/>
      <c r="IS51" s="95"/>
      <c r="IT51" s="95"/>
      <c r="IU51" s="95"/>
      <c r="IV51" s="95"/>
    </row>
    <row r="52" spans="1:256" s="1" customFormat="1" ht="12.75" customHeight="1">
      <c r="A52" s="105" t="s">
        <v>465</v>
      </c>
      <c r="B52" s="105"/>
      <c r="C52" s="105"/>
      <c r="D52" s="105"/>
      <c r="E52" s="105"/>
      <c r="F52" s="105"/>
      <c r="G52" s="105"/>
    </row>
    <row r="53" spans="1:256" s="1" customFormat="1" ht="12.75" customHeight="1">
      <c r="A53" s="106" t="s">
        <v>466</v>
      </c>
      <c r="B53" s="106"/>
      <c r="C53" s="106"/>
      <c r="D53" s="106"/>
      <c r="E53" s="106"/>
      <c r="F53" s="106"/>
      <c r="G53" s="106"/>
    </row>
    <row r="54" spans="1:256" s="97" customFormat="1">
      <c r="A54" s="96"/>
      <c r="B54" s="96"/>
      <c r="C54" s="96"/>
      <c r="D54" s="96"/>
      <c r="E54" s="96"/>
      <c r="F54" s="96"/>
      <c r="G54" s="96"/>
      <c r="H54" s="1"/>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7" customFormat="1" ht="11.25" customHeight="1">
      <c r="A55" s="107" t="s">
        <v>467</v>
      </c>
      <c r="B55" s="107"/>
      <c r="C55" s="107"/>
      <c r="D55" s="107"/>
      <c r="E55" s="107"/>
      <c r="F55" s="107"/>
      <c r="G55" s="107"/>
      <c r="H55" s="107"/>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7" customFormat="1" ht="11.25" customHeight="1">
      <c r="A56" s="107"/>
      <c r="B56" s="107"/>
      <c r="C56" s="107"/>
      <c r="D56" s="107"/>
      <c r="E56" s="107"/>
      <c r="F56" s="107"/>
      <c r="G56" s="107"/>
      <c r="H56" s="107"/>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c r="A57" s="98"/>
      <c r="B57" s="98"/>
      <c r="C57" s="98"/>
      <c r="D57" s="98"/>
      <c r="E57" s="98"/>
      <c r="F57" s="98"/>
      <c r="G57" s="98"/>
      <c r="H57" s="1"/>
    </row>
    <row r="58" spans="1:256">
      <c r="A58" s="93" t="s">
        <v>468</v>
      </c>
      <c r="B58" s="93"/>
      <c r="C58" s="93"/>
      <c r="D58" s="93"/>
      <c r="E58" s="99" t="s">
        <v>469</v>
      </c>
      <c r="H58" s="1"/>
    </row>
    <row r="59" spans="1:256">
      <c r="A59" s="93" t="s">
        <v>470</v>
      </c>
      <c r="B59" s="93"/>
      <c r="C59" s="93"/>
      <c r="D59" s="93"/>
      <c r="E59" s="99" t="s">
        <v>471</v>
      </c>
      <c r="H59" s="1"/>
    </row>
    <row r="60" spans="1:256">
      <c r="A60" s="93"/>
      <c r="B60" s="93"/>
      <c r="C60" s="93"/>
      <c r="D60" s="93"/>
      <c r="E60" s="99" t="s">
        <v>472</v>
      </c>
      <c r="H60" s="1"/>
    </row>
    <row r="61" spans="1:256">
      <c r="A61" s="93" t="s">
        <v>473</v>
      </c>
      <c r="B61" s="93"/>
      <c r="C61" s="93"/>
      <c r="D61" s="93"/>
      <c r="E61" s="99" t="s">
        <v>474</v>
      </c>
      <c r="H61" s="1"/>
    </row>
    <row r="62" spans="1:256">
      <c r="A62" s="93" t="s">
        <v>475</v>
      </c>
      <c r="B62" s="93"/>
      <c r="C62" s="93"/>
      <c r="D62" s="93"/>
      <c r="E62" s="99" t="s">
        <v>476</v>
      </c>
      <c r="H62" s="1"/>
    </row>
    <row r="63" spans="1:256">
      <c r="A63" s="93"/>
      <c r="B63" s="90"/>
      <c r="C63" s="91"/>
      <c r="D63" s="91"/>
      <c r="E63" s="99" t="s">
        <v>477</v>
      </c>
      <c r="H63" s="1"/>
    </row>
    <row r="64" spans="1:256">
      <c r="A64" s="93" t="s">
        <v>478</v>
      </c>
      <c r="B64" s="90"/>
      <c r="C64" s="65"/>
      <c r="D64" s="91"/>
      <c r="H64" s="1"/>
    </row>
    <row r="65" spans="1:8">
      <c r="A65" s="100"/>
      <c r="B65" s="90"/>
      <c r="C65" s="65"/>
      <c r="D65" s="91"/>
      <c r="E65" s="99" t="s">
        <v>479</v>
      </c>
      <c r="H65" s="1"/>
    </row>
    <row r="66" spans="1:8">
      <c r="A66" s="93"/>
      <c r="B66" s="90"/>
      <c r="C66" s="91"/>
      <c r="D66" s="91"/>
      <c r="E66" s="99" t="s">
        <v>480</v>
      </c>
      <c r="H66" s="1"/>
    </row>
    <row r="67" spans="1:8">
      <c r="A67" s="93"/>
      <c r="B67" s="90"/>
      <c r="C67" s="91"/>
      <c r="D67" s="91"/>
      <c r="E67" s="99" t="s">
        <v>481</v>
      </c>
      <c r="H67" s="1"/>
    </row>
    <row r="68" spans="1:8">
      <c r="A68" s="93" t="s">
        <v>3</v>
      </c>
      <c r="B68" s="90"/>
      <c r="C68" s="91"/>
      <c r="D68" s="91"/>
      <c r="E68" s="99" t="s">
        <v>482</v>
      </c>
      <c r="H68" s="1"/>
    </row>
    <row r="69" spans="1:8">
      <c r="A69" s="93"/>
      <c r="B69" s="90"/>
      <c r="C69" s="91"/>
      <c r="D69" s="91"/>
      <c r="E69" s="99" t="s">
        <v>483</v>
      </c>
      <c r="H69" s="1"/>
    </row>
    <row r="70" spans="1:8">
      <c r="A70" s="93"/>
      <c r="B70" s="90"/>
      <c r="C70" s="91"/>
      <c r="D70" s="91"/>
      <c r="H70" s="1"/>
    </row>
    <row r="71" spans="1:8">
      <c r="A71" s="93"/>
      <c r="B71" s="90"/>
      <c r="C71" s="91"/>
      <c r="D71" s="91"/>
      <c r="E71" s="101" t="s">
        <v>484</v>
      </c>
      <c r="F71" s="102">
        <v>41414</v>
      </c>
      <c r="H71" s="1"/>
    </row>
    <row r="72" spans="1:8">
      <c r="A72" s="100"/>
      <c r="B72" s="90"/>
      <c r="E72" s="101" t="s">
        <v>485</v>
      </c>
      <c r="F72" s="103" t="s">
        <v>486</v>
      </c>
      <c r="H72" s="1"/>
    </row>
  </sheetData>
  <mergeCells count="3">
    <mergeCell ref="A52:G52"/>
    <mergeCell ref="A53:G53"/>
    <mergeCell ref="A55:H5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137"/>
  <sheetViews>
    <sheetView topLeftCell="A9" workbookViewId="0">
      <selection activeCell="C122" sqref="C20:C122"/>
    </sheetView>
  </sheetViews>
  <sheetFormatPr defaultRowHeight="12.75"/>
  <cols>
    <col min="1" max="1" width="15.85546875" customWidth="1"/>
    <col min="2" max="2" width="33" customWidth="1"/>
    <col min="3" max="4" width="14.7109375" customWidth="1"/>
    <col min="5" max="5" width="15.85546875" customWidth="1"/>
    <col min="6" max="6" width="33" customWidth="1"/>
    <col min="7" max="20" width="14.7109375" customWidth="1"/>
  </cols>
  <sheetData>
    <row r="1" spans="1:20">
      <c r="A1" s="104"/>
      <c r="B1" s="104"/>
      <c r="C1" s="104"/>
      <c r="D1" s="104"/>
      <c r="E1" s="104"/>
      <c r="F1" s="104"/>
    </row>
    <row r="2" spans="1:20">
      <c r="C2" s="48"/>
      <c r="D2" s="48"/>
      <c r="G2" s="48"/>
      <c r="H2" s="48"/>
      <c r="I2" s="48"/>
      <c r="J2" s="48"/>
      <c r="K2" s="48"/>
      <c r="L2" s="48"/>
      <c r="M2" s="48"/>
      <c r="N2" s="48"/>
      <c r="O2" s="48"/>
      <c r="P2" s="48"/>
      <c r="Q2" s="48"/>
      <c r="R2" s="48"/>
      <c r="S2" s="48"/>
      <c r="T2" s="48"/>
    </row>
    <row r="4" spans="1:20">
      <c r="A4" s="49"/>
      <c r="B4" s="49" t="s">
        <v>404</v>
      </c>
      <c r="E4" s="49"/>
      <c r="F4" s="49"/>
    </row>
    <row r="5" spans="1:20">
      <c r="A5" s="49"/>
      <c r="B5" s="49" t="s">
        <v>405</v>
      </c>
      <c r="E5" s="49"/>
      <c r="F5" s="49"/>
    </row>
    <row r="6" spans="1:20">
      <c r="A6" s="49"/>
      <c r="B6" s="49" t="s">
        <v>406</v>
      </c>
      <c r="E6" s="49"/>
      <c r="F6" s="49"/>
    </row>
    <row r="7" spans="1:20">
      <c r="A7" s="49"/>
      <c r="B7" s="49" t="s">
        <v>407</v>
      </c>
      <c r="E7" s="49"/>
      <c r="F7" s="49"/>
    </row>
    <row r="8" spans="1:20">
      <c r="A8" s="49"/>
      <c r="B8" s="49" t="s">
        <v>408</v>
      </c>
      <c r="E8" s="49"/>
      <c r="F8" s="49"/>
    </row>
    <row r="9" spans="1:20">
      <c r="A9" s="49"/>
      <c r="B9" s="49" t="s">
        <v>409</v>
      </c>
      <c r="E9" s="49"/>
      <c r="F9" s="49"/>
    </row>
    <row r="10" spans="1:20">
      <c r="A10" s="49"/>
      <c r="B10" s="49" t="s">
        <v>410</v>
      </c>
      <c r="E10" s="49"/>
      <c r="F10" s="49"/>
    </row>
    <row r="11" spans="1:20">
      <c r="A11" s="49"/>
      <c r="B11" s="49" t="s">
        <v>411</v>
      </c>
      <c r="E11" s="49"/>
      <c r="F11" s="49"/>
    </row>
    <row r="12" spans="1:20">
      <c r="A12" s="49"/>
      <c r="B12" s="49" t="s">
        <v>412</v>
      </c>
      <c r="E12" s="49"/>
      <c r="F12" s="49"/>
    </row>
    <row r="13" spans="1:20">
      <c r="A13" s="49"/>
      <c r="B13" s="49" t="s">
        <v>413</v>
      </c>
      <c r="E13" s="49"/>
      <c r="F13" s="49"/>
    </row>
    <row r="14" spans="1:20" ht="15">
      <c r="A14" s="50"/>
      <c r="B14" s="50" t="s">
        <v>414</v>
      </c>
      <c r="E14" s="50"/>
      <c r="F14" s="50"/>
    </row>
    <row r="15" spans="1:20">
      <c r="A15" s="44"/>
      <c r="B15" s="44" t="s">
        <v>415</v>
      </c>
      <c r="E15" s="44"/>
      <c r="F15" s="44"/>
    </row>
    <row r="16" spans="1:20" ht="9" customHeight="1">
      <c r="C16" s="56" t="s">
        <v>423</v>
      </c>
    </row>
    <row r="17" spans="1:6">
      <c r="A17" s="45">
        <v>31867</v>
      </c>
      <c r="B17" s="44">
        <v>3161</v>
      </c>
      <c r="E17" s="45"/>
      <c r="F17" s="44"/>
    </row>
    <row r="18" spans="1:6">
      <c r="A18" s="45">
        <v>31958</v>
      </c>
      <c r="B18" s="44">
        <v>4043</v>
      </c>
      <c r="E18" s="45"/>
      <c r="F18" s="44"/>
    </row>
    <row r="19" spans="1:6">
      <c r="A19" s="45">
        <v>32050</v>
      </c>
      <c r="B19" s="44">
        <v>14658</v>
      </c>
      <c r="E19" s="45"/>
      <c r="F19" s="44"/>
    </row>
    <row r="20" spans="1:6">
      <c r="A20" s="45">
        <v>32142</v>
      </c>
      <c r="B20" s="44">
        <v>13819</v>
      </c>
      <c r="C20">
        <f>SUM(B17:B20)/4</f>
        <v>8920.25</v>
      </c>
      <c r="E20" s="45"/>
      <c r="F20" s="44"/>
    </row>
    <row r="21" spans="1:6">
      <c r="A21" s="45">
        <v>32233</v>
      </c>
      <c r="B21" s="44">
        <v>13393</v>
      </c>
      <c r="E21" s="45"/>
      <c r="F21" s="44"/>
    </row>
    <row r="22" spans="1:6">
      <c r="A22" s="45">
        <v>32324</v>
      </c>
      <c r="B22" s="44">
        <v>16986</v>
      </c>
      <c r="E22" s="45"/>
      <c r="F22" s="44"/>
    </row>
    <row r="23" spans="1:6">
      <c r="A23" s="45">
        <v>32416</v>
      </c>
      <c r="B23" s="44">
        <v>20653</v>
      </c>
      <c r="E23" s="45"/>
      <c r="F23" s="44"/>
    </row>
    <row r="24" spans="1:6">
      <c r="A24" s="45">
        <v>32508</v>
      </c>
      <c r="B24" s="44">
        <v>14680</v>
      </c>
      <c r="C24">
        <f>SUM(B21:B24)/4</f>
        <v>16428</v>
      </c>
      <c r="E24" s="45"/>
      <c r="F24" s="44"/>
    </row>
    <row r="25" spans="1:6">
      <c r="A25" s="45">
        <v>32598</v>
      </c>
      <c r="B25" s="44">
        <v>13960</v>
      </c>
      <c r="E25" s="45"/>
      <c r="F25" s="44"/>
    </row>
    <row r="26" spans="1:6">
      <c r="A26" s="45">
        <v>32689</v>
      </c>
      <c r="B26" s="44">
        <v>16315</v>
      </c>
      <c r="E26" s="45"/>
      <c r="F26" s="44"/>
    </row>
    <row r="27" spans="1:6">
      <c r="A27" s="45">
        <v>32781</v>
      </c>
      <c r="B27" s="44">
        <v>18335</v>
      </c>
      <c r="E27" s="45"/>
      <c r="F27" s="44"/>
    </row>
    <row r="28" spans="1:6">
      <c r="A28" s="45">
        <v>32873</v>
      </c>
      <c r="B28" s="44">
        <v>18590</v>
      </c>
      <c r="C28">
        <f>SUM(B25:B28)/4</f>
        <v>16800</v>
      </c>
      <c r="E28" s="45"/>
      <c r="F28" s="44"/>
    </row>
    <row r="29" spans="1:6">
      <c r="A29" s="45">
        <v>32963</v>
      </c>
      <c r="B29" s="44">
        <v>17244</v>
      </c>
      <c r="E29" s="45"/>
      <c r="F29" s="44"/>
    </row>
    <row r="30" spans="1:6">
      <c r="A30" s="45">
        <v>33054</v>
      </c>
      <c r="B30" s="44">
        <v>17663</v>
      </c>
      <c r="E30" s="45"/>
      <c r="F30" s="44"/>
    </row>
    <row r="31" spans="1:6">
      <c r="A31" s="45">
        <v>33146</v>
      </c>
      <c r="B31" s="44">
        <v>17472</v>
      </c>
      <c r="E31" s="45"/>
      <c r="F31" s="44"/>
    </row>
    <row r="32" spans="1:6">
      <c r="A32" s="45">
        <v>33238</v>
      </c>
      <c r="B32" s="44">
        <v>17443</v>
      </c>
      <c r="C32">
        <f>SUM(B29:B32)/4</f>
        <v>17455.5</v>
      </c>
      <c r="E32" s="45"/>
      <c r="F32" s="44"/>
    </row>
    <row r="33" spans="1:6">
      <c r="A33" s="45">
        <v>33328</v>
      </c>
      <c r="B33" s="44">
        <v>14727</v>
      </c>
      <c r="E33" s="45"/>
      <c r="F33" s="44"/>
    </row>
    <row r="34" spans="1:6">
      <c r="A34" s="45">
        <v>33419</v>
      </c>
      <c r="B34" s="44">
        <v>16837</v>
      </c>
      <c r="E34" s="45"/>
      <c r="F34" s="44"/>
    </row>
    <row r="35" spans="1:6">
      <c r="A35" s="45">
        <v>33511</v>
      </c>
      <c r="B35" s="44">
        <v>17828</v>
      </c>
      <c r="E35" s="45"/>
      <c r="F35" s="44"/>
    </row>
    <row r="36" spans="1:6">
      <c r="A36" s="45">
        <v>33603</v>
      </c>
      <c r="B36" s="44">
        <v>15172</v>
      </c>
      <c r="C36">
        <f>SUM(B33:B36)/4</f>
        <v>16141</v>
      </c>
      <c r="E36" s="45"/>
      <c r="F36" s="44"/>
    </row>
    <row r="37" spans="1:6">
      <c r="A37" s="45">
        <v>33694</v>
      </c>
      <c r="B37" s="44">
        <v>12975</v>
      </c>
      <c r="E37" s="45"/>
      <c r="F37" s="44"/>
    </row>
    <row r="38" spans="1:6">
      <c r="A38" s="45">
        <v>33785</v>
      </c>
      <c r="B38" s="44">
        <v>14306</v>
      </c>
      <c r="E38" s="45"/>
      <c r="F38" s="44"/>
    </row>
    <row r="39" spans="1:6">
      <c r="A39" s="45">
        <v>33877</v>
      </c>
      <c r="B39" s="44">
        <v>15846</v>
      </c>
      <c r="E39" s="45"/>
      <c r="F39" s="44"/>
    </row>
    <row r="40" spans="1:6">
      <c r="A40" s="45">
        <v>33969</v>
      </c>
      <c r="B40" s="44">
        <v>10597</v>
      </c>
      <c r="C40">
        <f>SUM(B37:B40)/4</f>
        <v>13431</v>
      </c>
      <c r="E40" s="45"/>
      <c r="F40" s="44"/>
    </row>
    <row r="41" spans="1:6">
      <c r="A41" s="45">
        <v>34059</v>
      </c>
      <c r="B41" s="44">
        <v>11134</v>
      </c>
      <c r="E41" s="45"/>
      <c r="F41" s="44"/>
    </row>
    <row r="42" spans="1:6">
      <c r="A42" s="45">
        <v>34150</v>
      </c>
      <c r="B42" s="44">
        <v>14322</v>
      </c>
      <c r="E42" s="45"/>
      <c r="F42" s="44"/>
    </row>
    <row r="43" spans="1:6">
      <c r="A43" s="45">
        <v>34242</v>
      </c>
      <c r="B43" s="44">
        <v>14979</v>
      </c>
      <c r="E43" s="45"/>
      <c r="F43" s="44"/>
    </row>
    <row r="44" spans="1:6">
      <c r="A44" s="45">
        <v>34334</v>
      </c>
      <c r="B44" s="44">
        <v>13653</v>
      </c>
      <c r="C44">
        <f>SUM(B41:B44)/4</f>
        <v>13522</v>
      </c>
      <c r="E44" s="45"/>
      <c r="F44" s="44"/>
    </row>
    <row r="45" spans="1:6">
      <c r="A45" s="45">
        <v>34424</v>
      </c>
      <c r="B45" s="44">
        <v>12377</v>
      </c>
      <c r="E45" s="45"/>
      <c r="F45" s="44"/>
    </row>
    <row r="46" spans="1:6">
      <c r="A46" s="45">
        <v>34515</v>
      </c>
      <c r="B46" s="44">
        <v>14922</v>
      </c>
      <c r="E46" s="45"/>
      <c r="F46" s="44"/>
    </row>
    <row r="47" spans="1:6">
      <c r="A47" s="45">
        <v>34607</v>
      </c>
      <c r="B47" s="44">
        <v>16250</v>
      </c>
      <c r="E47" s="45"/>
      <c r="F47" s="44"/>
    </row>
    <row r="48" spans="1:6">
      <c r="A48" s="45">
        <v>34699</v>
      </c>
      <c r="B48" s="44">
        <v>14335</v>
      </c>
      <c r="C48">
        <f>SUM(B45:B48)/4</f>
        <v>14471</v>
      </c>
      <c r="E48" s="45"/>
      <c r="F48" s="44"/>
    </row>
    <row r="49" spans="1:6">
      <c r="A49" s="45">
        <v>34789</v>
      </c>
      <c r="B49" s="44">
        <v>12383</v>
      </c>
      <c r="E49" s="45"/>
      <c r="F49" s="44"/>
    </row>
    <row r="50" spans="1:6">
      <c r="A50" s="45">
        <v>34880</v>
      </c>
      <c r="B50" s="44">
        <v>14473</v>
      </c>
      <c r="E50" s="45"/>
      <c r="F50" s="44"/>
    </row>
    <row r="51" spans="1:6">
      <c r="A51" s="45">
        <v>34972</v>
      </c>
      <c r="B51" s="44">
        <v>15439</v>
      </c>
      <c r="E51" s="45"/>
      <c r="F51" s="44"/>
    </row>
    <row r="52" spans="1:6">
      <c r="A52" s="45">
        <v>35064</v>
      </c>
      <c r="B52" s="44">
        <v>14993</v>
      </c>
      <c r="C52">
        <f>SUM(B49:B52)/4</f>
        <v>14322</v>
      </c>
      <c r="E52" s="45"/>
      <c r="F52" s="44"/>
    </row>
    <row r="53" spans="1:6">
      <c r="A53" s="45">
        <v>35155</v>
      </c>
      <c r="B53" s="44">
        <v>14178</v>
      </c>
      <c r="E53" s="45"/>
      <c r="F53" s="44"/>
    </row>
    <row r="54" spans="1:6">
      <c r="A54" s="45">
        <v>35246</v>
      </c>
      <c r="B54" s="44">
        <v>17562</v>
      </c>
      <c r="E54" s="45"/>
      <c r="F54" s="44"/>
    </row>
    <row r="55" spans="1:6">
      <c r="A55" s="45">
        <v>35338</v>
      </c>
      <c r="B55" s="44">
        <v>20037</v>
      </c>
      <c r="E55" s="45"/>
      <c r="F55" s="44"/>
    </row>
    <row r="56" spans="1:6">
      <c r="A56" s="45">
        <v>35430</v>
      </c>
      <c r="B56" s="44">
        <v>19883</v>
      </c>
      <c r="C56">
        <f>SUM(B53:B56)/4</f>
        <v>17915</v>
      </c>
      <c r="E56" s="45"/>
      <c r="F56" s="44"/>
    </row>
    <row r="57" spans="1:6">
      <c r="A57" s="45">
        <v>35520</v>
      </c>
      <c r="B57" s="44">
        <v>16029</v>
      </c>
      <c r="E57" s="45"/>
      <c r="F57" s="44"/>
    </row>
    <row r="58" spans="1:6">
      <c r="A58" s="45">
        <v>35611</v>
      </c>
      <c r="B58" s="44">
        <v>19332</v>
      </c>
      <c r="E58" s="45"/>
      <c r="F58" s="44"/>
    </row>
    <row r="59" spans="1:6">
      <c r="A59" s="45">
        <v>35703</v>
      </c>
      <c r="B59" s="44">
        <v>21865</v>
      </c>
      <c r="E59" s="45"/>
      <c r="F59" s="44"/>
    </row>
    <row r="60" spans="1:6">
      <c r="A60" s="45">
        <v>35795</v>
      </c>
      <c r="B60" s="44">
        <v>19986</v>
      </c>
      <c r="C60">
        <f>SUM(B57:B60)/4</f>
        <v>19303</v>
      </c>
      <c r="E60" s="45"/>
      <c r="F60" s="44"/>
    </row>
    <row r="61" spans="1:6">
      <c r="A61" s="45">
        <v>35885</v>
      </c>
      <c r="B61" s="44">
        <v>17394</v>
      </c>
      <c r="E61" s="45"/>
      <c r="F61" s="44"/>
    </row>
    <row r="62" spans="1:6">
      <c r="A62" s="45">
        <v>35976</v>
      </c>
      <c r="B62" s="44">
        <v>22398</v>
      </c>
      <c r="E62" s="45"/>
      <c r="F62" s="44"/>
    </row>
    <row r="63" spans="1:6">
      <c r="A63" s="45">
        <v>36068</v>
      </c>
      <c r="B63" s="44">
        <v>26065</v>
      </c>
      <c r="E63" s="45"/>
      <c r="F63" s="44"/>
    </row>
    <row r="64" spans="1:6">
      <c r="A64" s="45">
        <v>36160</v>
      </c>
      <c r="B64" s="44">
        <v>23518</v>
      </c>
      <c r="C64">
        <f>SUM(B61:B64)/4</f>
        <v>22343.75</v>
      </c>
      <c r="E64" s="45"/>
      <c r="F64" s="44"/>
    </row>
    <row r="65" spans="1:6">
      <c r="A65" s="45">
        <v>36250</v>
      </c>
      <c r="B65" s="44">
        <v>21431</v>
      </c>
      <c r="E65" s="45"/>
      <c r="F65" s="44"/>
    </row>
    <row r="66" spans="1:6">
      <c r="A66" s="45">
        <v>36341</v>
      </c>
      <c r="B66" s="44">
        <v>28812</v>
      </c>
      <c r="E66" s="45"/>
      <c r="F66" s="44"/>
    </row>
    <row r="67" spans="1:6">
      <c r="A67" s="45">
        <v>36433</v>
      </c>
      <c r="B67" s="44">
        <v>33413</v>
      </c>
      <c r="E67" s="45"/>
      <c r="F67" s="44"/>
    </row>
    <row r="68" spans="1:6">
      <c r="A68" s="45">
        <v>36525</v>
      </c>
      <c r="B68" s="44">
        <v>31050</v>
      </c>
      <c r="C68">
        <f>SUM(B65:B68)/4</f>
        <v>28676.5</v>
      </c>
      <c r="E68" s="45"/>
      <c r="F68" s="44"/>
    </row>
    <row r="69" spans="1:6">
      <c r="A69" s="45">
        <v>36616</v>
      </c>
      <c r="B69" s="44">
        <v>26104</v>
      </c>
      <c r="E69" s="45"/>
      <c r="F69" s="44"/>
    </row>
    <row r="70" spans="1:6">
      <c r="A70" s="45">
        <v>36707</v>
      </c>
      <c r="B70" s="44">
        <v>30897</v>
      </c>
      <c r="E70" s="45"/>
      <c r="F70" s="44"/>
    </row>
    <row r="71" spans="1:6">
      <c r="A71" s="45">
        <v>36799</v>
      </c>
      <c r="B71" s="44">
        <v>31867</v>
      </c>
      <c r="E71" s="45"/>
      <c r="F71" s="44"/>
    </row>
    <row r="72" spans="1:6">
      <c r="A72" s="45">
        <v>36891</v>
      </c>
      <c r="B72" s="44">
        <v>30926</v>
      </c>
      <c r="C72">
        <f>SUM(B69:B72)/4</f>
        <v>29948.5</v>
      </c>
      <c r="E72" s="45"/>
      <c r="F72" s="44"/>
    </row>
    <row r="73" spans="1:6">
      <c r="A73" s="45">
        <v>36981</v>
      </c>
      <c r="B73" s="44">
        <v>31033</v>
      </c>
      <c r="E73" s="45"/>
      <c r="F73" s="44"/>
    </row>
    <row r="74" spans="1:6">
      <c r="A74" s="45">
        <v>37072</v>
      </c>
      <c r="B74" s="44">
        <v>39953</v>
      </c>
      <c r="E74" s="45"/>
      <c r="F74" s="44"/>
    </row>
    <row r="75" spans="1:6">
      <c r="A75" s="45">
        <v>37164</v>
      </c>
      <c r="B75" s="44">
        <v>45473</v>
      </c>
      <c r="E75" s="45"/>
      <c r="F75" s="44"/>
    </row>
    <row r="76" spans="1:6">
      <c r="A76" s="45">
        <v>37256</v>
      </c>
      <c r="B76" s="44">
        <v>43665</v>
      </c>
      <c r="C76">
        <f>SUM(B73:B76)/4</f>
        <v>40031</v>
      </c>
      <c r="E76" s="45"/>
      <c r="F76" s="44"/>
    </row>
    <row r="77" spans="1:6">
      <c r="A77" s="45">
        <v>37346</v>
      </c>
      <c r="B77" s="44">
        <v>42964</v>
      </c>
      <c r="E77" s="45"/>
      <c r="F77" s="44"/>
    </row>
    <row r="78" spans="1:6">
      <c r="A78" s="45">
        <v>37437</v>
      </c>
      <c r="B78" s="44">
        <v>53845</v>
      </c>
      <c r="E78" s="45"/>
      <c r="F78" s="44"/>
    </row>
    <row r="79" spans="1:6">
      <c r="A79" s="45">
        <v>37529</v>
      </c>
      <c r="B79" s="44">
        <v>62129</v>
      </c>
      <c r="E79" s="45"/>
      <c r="F79" s="44"/>
    </row>
    <row r="80" spans="1:6">
      <c r="A80" s="45">
        <v>37621</v>
      </c>
      <c r="B80" s="44">
        <v>61800</v>
      </c>
      <c r="C80">
        <f>SUM(B77:B80)/4</f>
        <v>55184.5</v>
      </c>
      <c r="E80" s="45"/>
      <c r="F80" s="44"/>
    </row>
    <row r="81" spans="1:6">
      <c r="A81" s="45">
        <v>37711</v>
      </c>
      <c r="B81" s="44">
        <v>57772</v>
      </c>
      <c r="E81" s="45"/>
      <c r="F81" s="44"/>
    </row>
    <row r="82" spans="1:6">
      <c r="A82" s="45">
        <v>37802</v>
      </c>
      <c r="B82" s="44">
        <v>65626</v>
      </c>
      <c r="E82" s="45"/>
      <c r="F82" s="44"/>
    </row>
    <row r="83" spans="1:6">
      <c r="A83" s="45">
        <v>37894</v>
      </c>
      <c r="B83" s="44">
        <v>75821</v>
      </c>
      <c r="E83" s="45"/>
      <c r="F83" s="44"/>
    </row>
    <row r="84" spans="1:6">
      <c r="A84" s="45">
        <v>37986</v>
      </c>
      <c r="B84" s="44">
        <v>78121</v>
      </c>
      <c r="C84">
        <f>SUM(B81:B84)/4</f>
        <v>69335</v>
      </c>
      <c r="E84" s="45"/>
      <c r="F84" s="44"/>
    </row>
    <row r="85" spans="1:6">
      <c r="A85" s="45">
        <v>38077</v>
      </c>
      <c r="B85" s="44">
        <v>67550</v>
      </c>
      <c r="E85" s="45"/>
      <c r="F85" s="44"/>
    </row>
    <row r="86" spans="1:6">
      <c r="A86" s="45">
        <v>38168</v>
      </c>
      <c r="B86" s="44">
        <v>77161</v>
      </c>
      <c r="E86" s="45"/>
      <c r="F86" s="44"/>
    </row>
    <row r="87" spans="1:6">
      <c r="A87" s="45">
        <v>38260</v>
      </c>
      <c r="B87" s="44">
        <v>80593</v>
      </c>
      <c r="E87" s="45"/>
      <c r="F87" s="44"/>
    </row>
    <row r="88" spans="1:6">
      <c r="A88" s="45">
        <v>38352</v>
      </c>
      <c r="B88" s="44">
        <v>65944</v>
      </c>
      <c r="C88">
        <f>SUM(B85:B88)/4</f>
        <v>72812</v>
      </c>
      <c r="E88" s="45"/>
      <c r="F88" s="44"/>
    </row>
    <row r="89" spans="1:6">
      <c r="A89" s="45">
        <v>38442</v>
      </c>
      <c r="B89" s="44">
        <v>56435</v>
      </c>
      <c r="E89" s="45"/>
      <c r="F89" s="44"/>
    </row>
    <row r="90" spans="1:6">
      <c r="A90" s="45">
        <v>38533</v>
      </c>
      <c r="B90" s="44">
        <v>69789</v>
      </c>
      <c r="E90" s="45"/>
      <c r="F90" s="44"/>
    </row>
    <row r="91" spans="1:6">
      <c r="A91" s="45">
        <v>38625</v>
      </c>
      <c r="B91" s="44">
        <v>80229</v>
      </c>
      <c r="E91" s="45"/>
      <c r="F91" s="44"/>
    </row>
    <row r="92" spans="1:6">
      <c r="A92" s="45">
        <v>38717</v>
      </c>
      <c r="B92" s="44">
        <v>81826</v>
      </c>
      <c r="C92">
        <f>SUM(B89:B92)/4</f>
        <v>72069.75</v>
      </c>
      <c r="E92" s="45"/>
      <c r="F92" s="44"/>
    </row>
    <row r="93" spans="1:6">
      <c r="A93" s="45">
        <v>38807</v>
      </c>
      <c r="B93" s="44">
        <v>74025</v>
      </c>
      <c r="E93" s="45"/>
      <c r="F93" s="44"/>
    </row>
    <row r="94" spans="1:6">
      <c r="A94" s="45">
        <v>38898</v>
      </c>
      <c r="B94" s="44">
        <v>85930</v>
      </c>
      <c r="E94" s="45"/>
      <c r="F94" s="44"/>
    </row>
    <row r="95" spans="1:6">
      <c r="A95" s="45">
        <v>38990</v>
      </c>
      <c r="B95" s="44">
        <v>92995</v>
      </c>
      <c r="E95" s="45"/>
      <c r="F95" s="44"/>
    </row>
    <row r="96" spans="1:6">
      <c r="A96" s="45">
        <v>39082</v>
      </c>
      <c r="B96" s="44">
        <v>92404</v>
      </c>
      <c r="C96">
        <f>SUM(B93:B96)/4</f>
        <v>86338.5</v>
      </c>
      <c r="E96" s="45"/>
      <c r="F96" s="44"/>
    </row>
    <row r="97" spans="1:6">
      <c r="A97" s="45">
        <v>39172</v>
      </c>
      <c r="B97" s="44">
        <v>83970</v>
      </c>
      <c r="E97" s="45"/>
      <c r="F97" s="44"/>
    </row>
    <row r="98" spans="1:6">
      <c r="A98" s="45">
        <v>39263</v>
      </c>
      <c r="B98" s="44">
        <v>93846</v>
      </c>
      <c r="E98" s="45"/>
      <c r="F98" s="44"/>
    </row>
    <row r="99" spans="1:6">
      <c r="A99" s="45">
        <v>39355</v>
      </c>
      <c r="B99" s="44">
        <v>98630</v>
      </c>
      <c r="E99" s="45"/>
      <c r="F99" s="44"/>
    </row>
    <row r="100" spans="1:6">
      <c r="A100" s="45">
        <v>39447</v>
      </c>
      <c r="B100" s="44">
        <v>86312</v>
      </c>
      <c r="C100">
        <f>SUM(B97:B100)/4</f>
        <v>90689.5</v>
      </c>
      <c r="E100" s="45"/>
      <c r="F100" s="44"/>
    </row>
    <row r="101" spans="1:6">
      <c r="A101" s="45">
        <v>39538</v>
      </c>
      <c r="B101" s="44">
        <v>74124</v>
      </c>
      <c r="E101" s="45"/>
      <c r="F101" s="44"/>
    </row>
    <row r="102" spans="1:6">
      <c r="A102" s="45">
        <v>39629</v>
      </c>
      <c r="B102" s="44">
        <v>73012</v>
      </c>
      <c r="E102" s="45"/>
      <c r="F102" s="44"/>
    </row>
    <row r="103" spans="1:6">
      <c r="A103" s="45">
        <v>39721</v>
      </c>
      <c r="B103" s="44">
        <v>60697</v>
      </c>
      <c r="E103" s="45"/>
      <c r="F103" s="44"/>
    </row>
    <row r="104" spans="1:6">
      <c r="A104" s="45">
        <v>39813</v>
      </c>
      <c r="B104" s="44">
        <v>46147</v>
      </c>
      <c r="C104">
        <f>SUM(B101:B104)/4</f>
        <v>63495</v>
      </c>
      <c r="E104" s="45"/>
      <c r="F104" s="44"/>
    </row>
    <row r="105" spans="1:6">
      <c r="A105" s="45">
        <v>39903</v>
      </c>
      <c r="B105" s="44">
        <v>32579</v>
      </c>
      <c r="E105" s="45"/>
      <c r="F105" s="44"/>
    </row>
    <row r="106" spans="1:6">
      <c r="A106" s="45">
        <v>39994</v>
      </c>
      <c r="B106" s="44">
        <v>32726</v>
      </c>
      <c r="E106" s="45"/>
      <c r="F106" s="44"/>
    </row>
    <row r="107" spans="1:6">
      <c r="A107" s="45">
        <v>40086</v>
      </c>
      <c r="B107" s="44">
        <v>38994</v>
      </c>
      <c r="E107" s="45"/>
      <c r="F107" s="44"/>
    </row>
    <row r="108" spans="1:6">
      <c r="A108" s="45">
        <v>40178</v>
      </c>
      <c r="B108" s="44">
        <v>39526</v>
      </c>
      <c r="C108">
        <f>SUM(B105:B108)/4</f>
        <v>35956.25</v>
      </c>
      <c r="E108" s="45"/>
      <c r="F108" s="44"/>
    </row>
    <row r="109" spans="1:6">
      <c r="A109" s="45">
        <v>40268</v>
      </c>
      <c r="B109" s="44">
        <v>29317</v>
      </c>
      <c r="E109" s="45"/>
      <c r="F109" s="44"/>
    </row>
    <row r="110" spans="1:6">
      <c r="A110" s="45">
        <v>40359</v>
      </c>
      <c r="B110" s="44">
        <v>34231</v>
      </c>
      <c r="E110" s="45"/>
      <c r="F110" s="44"/>
    </row>
    <row r="111" spans="1:6">
      <c r="A111" s="45">
        <v>40451</v>
      </c>
      <c r="B111" s="44">
        <v>37924</v>
      </c>
      <c r="E111" s="45"/>
      <c r="F111" s="44"/>
    </row>
    <row r="112" spans="1:6">
      <c r="A112" s="45">
        <v>40543</v>
      </c>
      <c r="B112" s="44">
        <v>33869</v>
      </c>
      <c r="C112">
        <f>SUM(B109:B112)/4</f>
        <v>33835.25</v>
      </c>
      <c r="E112" s="45"/>
      <c r="F112" s="44"/>
    </row>
    <row r="113" spans="1:6">
      <c r="A113" s="45">
        <v>40633</v>
      </c>
      <c r="B113" s="44">
        <v>30452</v>
      </c>
      <c r="E113" s="45"/>
      <c r="F113" s="44"/>
    </row>
    <row r="114" spans="1:6">
      <c r="A114" s="45">
        <v>40724</v>
      </c>
      <c r="B114" s="44">
        <v>33434</v>
      </c>
      <c r="E114" s="45"/>
      <c r="F114" s="44"/>
    </row>
    <row r="115" spans="1:6">
      <c r="A115" s="45">
        <v>40816</v>
      </c>
      <c r="B115" s="44">
        <v>39437</v>
      </c>
      <c r="E115" s="45"/>
      <c r="F115" s="44"/>
    </row>
    <row r="116" spans="1:6">
      <c r="A116" s="45">
        <v>40908</v>
      </c>
      <c r="B116" s="44">
        <v>37965</v>
      </c>
      <c r="C116">
        <f>SUM(B113:B116)/4</f>
        <v>35322</v>
      </c>
      <c r="E116" s="45"/>
      <c r="F116" s="44"/>
    </row>
    <row r="117" spans="1:6">
      <c r="A117" s="45">
        <v>40999</v>
      </c>
      <c r="B117" s="44">
        <v>33781</v>
      </c>
      <c r="E117" s="45"/>
      <c r="F117" s="44"/>
    </row>
    <row r="118" spans="1:6">
      <c r="A118" s="45">
        <v>41090</v>
      </c>
      <c r="B118" s="44">
        <v>34491</v>
      </c>
      <c r="E118" s="45"/>
      <c r="F118" s="44"/>
    </row>
    <row r="119" spans="1:6">
      <c r="A119" s="45">
        <v>41182</v>
      </c>
      <c r="B119" s="44">
        <v>37315</v>
      </c>
      <c r="E119" s="45"/>
      <c r="F119" s="44"/>
    </row>
    <row r="120" spans="1:6">
      <c r="A120" s="45">
        <v>41274</v>
      </c>
      <c r="B120" s="44">
        <v>37395</v>
      </c>
      <c r="C120">
        <f>SUM(B117:B120)/4</f>
        <v>35745.5</v>
      </c>
      <c r="E120" s="45"/>
      <c r="F120" s="44"/>
    </row>
    <row r="121" spans="1:6">
      <c r="A121" s="45">
        <v>41364</v>
      </c>
      <c r="B121" s="44">
        <v>33952</v>
      </c>
      <c r="E121" s="45"/>
      <c r="F121" s="44"/>
    </row>
    <row r="122" spans="1:6">
      <c r="A122" s="45">
        <v>41455</v>
      </c>
      <c r="B122" s="44">
        <v>41882</v>
      </c>
      <c r="C122">
        <f>SUM(B121:B122)/2</f>
        <v>37917</v>
      </c>
      <c r="E122" s="45"/>
      <c r="F122" s="44"/>
    </row>
    <row r="123" spans="1:6">
      <c r="A123" s="104"/>
      <c r="E123" s="104"/>
    </row>
    <row r="124" spans="1:6" ht="15" customHeight="1">
      <c r="A124" s="51" t="s">
        <v>416</v>
      </c>
      <c r="E124" s="51"/>
    </row>
    <row r="125" spans="1:6" ht="318.75">
      <c r="A125" s="104" t="s">
        <v>417</v>
      </c>
      <c r="B125" s="104"/>
      <c r="E125" s="104"/>
      <c r="F125" s="104"/>
    </row>
    <row r="137" spans="7:20" ht="12.75" customHeight="1">
      <c r="G137" s="104"/>
      <c r="H137" s="104"/>
      <c r="I137" s="104"/>
      <c r="J137" s="104"/>
      <c r="K137" s="104"/>
      <c r="L137" s="104"/>
      <c r="M137" s="104"/>
      <c r="N137" s="104"/>
      <c r="O137" s="104"/>
      <c r="P137" s="104"/>
      <c r="Q137" s="104"/>
      <c r="R137" s="104"/>
      <c r="S137" s="104"/>
      <c r="T137" s="10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3:J80"/>
  <sheetViews>
    <sheetView topLeftCell="A44" workbookViewId="0">
      <selection activeCell="G71" sqref="G71"/>
    </sheetView>
  </sheetViews>
  <sheetFormatPr defaultColWidth="8.85546875" defaultRowHeight="12.75"/>
  <cols>
    <col min="1" max="1" width="28.28515625" style="35" bestFit="1" customWidth="1"/>
    <col min="2" max="2" width="28" style="35" bestFit="1" customWidth="1"/>
    <col min="3" max="5" width="14.85546875" style="35" customWidth="1"/>
    <col min="6" max="6" width="8.85546875" style="35"/>
    <col min="7" max="9" width="16.7109375" style="35" bestFit="1" customWidth="1"/>
    <col min="10" max="10" width="28" style="35" bestFit="1" customWidth="1"/>
    <col min="11" max="16384" width="8.85546875" style="35"/>
  </cols>
  <sheetData>
    <row r="3" spans="1:10">
      <c r="B3" s="58" t="s">
        <v>254</v>
      </c>
      <c r="C3" s="58" t="s">
        <v>398</v>
      </c>
      <c r="D3" s="58" t="s">
        <v>399</v>
      </c>
      <c r="E3" s="58" t="s">
        <v>400</v>
      </c>
    </row>
    <row r="4" spans="1:10">
      <c r="A4" s="35" t="s">
        <v>401</v>
      </c>
      <c r="B4" s="35" t="e">
        <f>(#REF!-#REF!)/#REF!</f>
        <v>#REF!</v>
      </c>
      <c r="C4" s="35">
        <f>(C28-C18)/C18</f>
        <v>4.563388958331608E-2</v>
      </c>
      <c r="D4" s="35">
        <f>(D27-D18)/D18</f>
        <v>7.2691234173374863E-2</v>
      </c>
      <c r="E4" s="35">
        <f>(E28-E18)/E18</f>
        <v>2.1455661597003033</v>
      </c>
    </row>
    <row r="5" spans="1:10">
      <c r="A5" s="35" t="s">
        <v>402</v>
      </c>
      <c r="B5" s="35" t="e">
        <f>(#REF!-#REF!)/#REF!</f>
        <v>#REF!</v>
      </c>
      <c r="C5" s="35">
        <f>(C28-C16)/C16</f>
        <v>5.0849913327575678E-2</v>
      </c>
      <c r="D5" s="35">
        <f>(D27-D16)/D16</f>
        <v>8.9527096429598593E-2</v>
      </c>
      <c r="E5" s="35">
        <f>(E28-E16)/E16</f>
        <v>2.4365726198898838</v>
      </c>
    </row>
    <row r="6" spans="1:10">
      <c r="A6" s="35" t="s">
        <v>403</v>
      </c>
      <c r="B6" s="35" t="e">
        <f>#REF!-#REF!</f>
        <v>#REF!</v>
      </c>
      <c r="C6" s="35">
        <f>C28-C18</f>
        <v>2661106</v>
      </c>
      <c r="D6" s="35">
        <f>D27-D18</f>
        <v>1797</v>
      </c>
      <c r="E6" s="35">
        <f>E28-E18</f>
        <v>119744.04737287393</v>
      </c>
    </row>
    <row r="11" spans="1:10" ht="22.5" customHeight="1">
      <c r="A11" s="58" t="s">
        <v>253</v>
      </c>
      <c r="B11" s="58" t="s">
        <v>254</v>
      </c>
      <c r="C11" s="58" t="s">
        <v>398</v>
      </c>
      <c r="D11" s="58" t="s">
        <v>399</v>
      </c>
      <c r="E11" s="58" t="s">
        <v>400</v>
      </c>
    </row>
    <row r="12" spans="1:10">
      <c r="A12" s="58">
        <v>1991</v>
      </c>
      <c r="B12" s="35">
        <v>16141</v>
      </c>
      <c r="C12" s="58">
        <v>57438658</v>
      </c>
      <c r="D12" s="58">
        <v>23550</v>
      </c>
      <c r="E12" s="58">
        <v>54547.25079701261</v>
      </c>
      <c r="J12" s="35">
        <v>8920.25</v>
      </c>
    </row>
    <row r="13" spans="1:10">
      <c r="A13" s="58">
        <v>1992</v>
      </c>
      <c r="B13" s="35">
        <v>13431</v>
      </c>
      <c r="C13" s="58">
        <v>57584530</v>
      </c>
      <c r="D13" s="58">
        <v>23763</v>
      </c>
      <c r="E13" s="58">
        <v>52186.619391834764</v>
      </c>
      <c r="J13" s="35">
        <v>16428</v>
      </c>
    </row>
    <row r="14" spans="1:10">
      <c r="A14" s="58">
        <v>1993</v>
      </c>
      <c r="B14" s="35">
        <v>13522</v>
      </c>
      <c r="C14" s="58">
        <v>57713889</v>
      </c>
      <c r="D14" s="58">
        <v>23946</v>
      </c>
      <c r="E14" s="58">
        <v>50128.383580322356</v>
      </c>
      <c r="J14" s="35">
        <v>16800</v>
      </c>
    </row>
    <row r="15" spans="1:10">
      <c r="A15" s="58">
        <v>1994</v>
      </c>
      <c r="B15" s="35">
        <v>14471</v>
      </c>
      <c r="C15" s="58">
        <v>57862145</v>
      </c>
      <c r="D15" s="58">
        <v>24136</v>
      </c>
      <c r="E15" s="58">
        <v>51326.705342603869</v>
      </c>
      <c r="J15" s="35">
        <v>17455.5</v>
      </c>
    </row>
    <row r="16" spans="1:10">
      <c r="A16" s="58">
        <v>1995</v>
      </c>
      <c r="B16" s="35">
        <v>14322</v>
      </c>
      <c r="C16" s="58">
        <v>58024799</v>
      </c>
      <c r="D16" s="58">
        <v>24339</v>
      </c>
      <c r="E16" s="58">
        <v>51084.049950470457</v>
      </c>
    </row>
    <row r="17" spans="1:5">
      <c r="A17" s="58">
        <v>1996</v>
      </c>
      <c r="B17" s="35">
        <v>17915</v>
      </c>
      <c r="C17" s="58">
        <v>58164374</v>
      </c>
      <c r="D17" s="58">
        <v>24528</v>
      </c>
      <c r="E17" s="58">
        <v>51367</v>
      </c>
    </row>
    <row r="18" spans="1:5">
      <c r="A18" s="58">
        <v>1997</v>
      </c>
      <c r="B18" s="35">
        <v>19303</v>
      </c>
      <c r="C18" s="58">
        <v>58314249</v>
      </c>
      <c r="D18" s="58">
        <v>24721</v>
      </c>
      <c r="E18" s="58">
        <v>55810</v>
      </c>
    </row>
    <row r="19" spans="1:5">
      <c r="A19" s="58">
        <v>1998</v>
      </c>
      <c r="B19" s="35">
        <v>22343.75</v>
      </c>
      <c r="C19" s="58">
        <v>58474943</v>
      </c>
      <c r="D19" s="58">
        <v>24914</v>
      </c>
      <c r="E19" s="58">
        <v>62903</v>
      </c>
    </row>
    <row r="20" spans="1:5">
      <c r="A20" s="58">
        <v>1999</v>
      </c>
      <c r="B20" s="35">
        <v>28676.5</v>
      </c>
      <c r="C20" s="58">
        <v>58684427</v>
      </c>
      <c r="D20" s="58">
        <v>25095</v>
      </c>
      <c r="E20" s="58">
        <v>67477.563486034458</v>
      </c>
    </row>
    <row r="21" spans="1:5">
      <c r="A21" s="58">
        <v>2000</v>
      </c>
      <c r="B21" s="35">
        <v>29948.5</v>
      </c>
      <c r="C21" s="58">
        <v>58886065</v>
      </c>
      <c r="D21" s="58">
        <v>25281</v>
      </c>
      <c r="E21" s="58">
        <v>77697.684037155879</v>
      </c>
    </row>
    <row r="22" spans="1:5">
      <c r="A22" s="58">
        <v>2001</v>
      </c>
      <c r="B22" s="35">
        <v>40031</v>
      </c>
      <c r="C22" s="58">
        <v>59113497</v>
      </c>
      <c r="D22" s="58">
        <v>25470</v>
      </c>
      <c r="E22" s="58">
        <v>83976.2737743451</v>
      </c>
    </row>
    <row r="23" spans="1:5">
      <c r="A23" s="58">
        <v>2002</v>
      </c>
      <c r="B23" s="35">
        <v>55184.5</v>
      </c>
      <c r="C23" s="58">
        <v>59323498</v>
      </c>
      <c r="D23" s="58">
        <v>25638</v>
      </c>
      <c r="E23" s="58">
        <v>95356</v>
      </c>
    </row>
    <row r="24" spans="1:5">
      <c r="A24" s="58">
        <v>2003</v>
      </c>
      <c r="B24" s="35">
        <v>69335</v>
      </c>
      <c r="C24" s="58">
        <v>59557337</v>
      </c>
      <c r="D24" s="58">
        <v>25837</v>
      </c>
      <c r="E24" s="58">
        <v>119937.97091927993</v>
      </c>
    </row>
    <row r="25" spans="1:5">
      <c r="A25" s="58">
        <v>2004</v>
      </c>
      <c r="B25" s="35">
        <v>72812</v>
      </c>
      <c r="C25" s="58">
        <v>59845842</v>
      </c>
      <c r="D25" s="58">
        <v>26043</v>
      </c>
      <c r="E25" s="58">
        <v>140224.72839394287</v>
      </c>
    </row>
    <row r="26" spans="1:5">
      <c r="A26" s="58">
        <v>2005</v>
      </c>
      <c r="B26" s="35">
        <v>72069.75</v>
      </c>
      <c r="C26" s="58">
        <v>60238383</v>
      </c>
      <c r="D26" s="58">
        <v>26276</v>
      </c>
      <c r="E26" s="58">
        <v>152790.2063464151</v>
      </c>
    </row>
    <row r="27" spans="1:5">
      <c r="A27" s="58">
        <v>2006</v>
      </c>
      <c r="B27" s="35">
        <v>86338.5</v>
      </c>
      <c r="C27" s="58">
        <v>60587349</v>
      </c>
      <c r="D27" s="58">
        <v>26518</v>
      </c>
      <c r="E27" s="58">
        <v>160318.91841290306</v>
      </c>
    </row>
    <row r="28" spans="1:5">
      <c r="A28" s="58">
        <v>2007</v>
      </c>
      <c r="B28" s="35">
        <v>90689.5</v>
      </c>
      <c r="C28" s="58">
        <v>60975355</v>
      </c>
      <c r="D28" s="58">
        <v>26774</v>
      </c>
      <c r="E28" s="58">
        <v>175554.04737287393</v>
      </c>
    </row>
    <row r="29" spans="1:5">
      <c r="A29" s="58">
        <v>2008</v>
      </c>
      <c r="B29" s="35">
        <v>63495</v>
      </c>
      <c r="C29" s="58">
        <v>61383157</v>
      </c>
      <c r="D29" s="58">
        <v>27048</v>
      </c>
      <c r="E29" s="58">
        <v>179363.08876032973</v>
      </c>
    </row>
    <row r="30" spans="1:5">
      <c r="A30" s="58">
        <v>2009</v>
      </c>
      <c r="B30" s="35">
        <v>35956.25</v>
      </c>
      <c r="C30" s="58">
        <v>61793692</v>
      </c>
      <c r="D30" s="58">
        <v>27266</v>
      </c>
      <c r="E30" s="58">
        <v>149709.13469251405</v>
      </c>
    </row>
    <row r="31" spans="1:5">
      <c r="A31" s="58">
        <v>2010</v>
      </c>
      <c r="B31" s="35">
        <v>33835.25</v>
      </c>
      <c r="C31" s="58">
        <v>62222403</v>
      </c>
      <c r="D31" s="58">
        <v>27449</v>
      </c>
      <c r="E31" s="58">
        <v>162886.94769711408</v>
      </c>
    </row>
    <row r="32" spans="1:5">
      <c r="A32" s="58">
        <v>2011</v>
      </c>
      <c r="B32" s="35">
        <v>35322</v>
      </c>
      <c r="C32" s="58">
        <v>62649014</v>
      </c>
      <c r="D32" s="58">
        <v>27614</v>
      </c>
      <c r="E32" s="58">
        <v>162378.8622557811</v>
      </c>
    </row>
    <row r="33" spans="1:5">
      <c r="A33" s="58">
        <v>2012</v>
      </c>
      <c r="B33" s="35">
        <v>35745.5</v>
      </c>
      <c r="C33" s="58">
        <v>63073914</v>
      </c>
      <c r="D33" s="59">
        <v>27800</v>
      </c>
      <c r="E33" s="58">
        <v>162721.88799839217</v>
      </c>
    </row>
    <row r="34" spans="1:5">
      <c r="A34" s="35">
        <v>2013</v>
      </c>
      <c r="B34" s="35">
        <v>37917</v>
      </c>
      <c r="C34" s="52">
        <v>63497831</v>
      </c>
      <c r="D34" s="57">
        <v>27990</v>
      </c>
      <c r="E34" s="3">
        <v>170918</v>
      </c>
    </row>
    <row r="35" spans="1:5">
      <c r="D35" s="57" t="s">
        <v>424</v>
      </c>
    </row>
    <row r="38" spans="1:5">
      <c r="A38" s="35" t="s">
        <v>253</v>
      </c>
      <c r="B38" s="35" t="s">
        <v>398</v>
      </c>
      <c r="C38" s="35" t="s">
        <v>399</v>
      </c>
      <c r="D38" s="35" t="s">
        <v>400</v>
      </c>
      <c r="E38" s="35" t="s">
        <v>254</v>
      </c>
    </row>
    <row r="39" spans="1:5">
      <c r="A39" s="35">
        <v>1991</v>
      </c>
      <c r="B39" s="35">
        <v>100</v>
      </c>
      <c r="C39" s="35">
        <v>100</v>
      </c>
      <c r="D39" s="35">
        <v>100</v>
      </c>
      <c r="E39" s="35">
        <v>100</v>
      </c>
    </row>
    <row r="40" spans="1:5" ht="15">
      <c r="A40" s="35">
        <v>1992</v>
      </c>
      <c r="B40" s="35">
        <f t="shared" ref="B40:B61" si="0">(C13)/($C$12)*100</f>
        <v>100.2539613651837</v>
      </c>
      <c r="C40" s="35">
        <f t="shared" ref="C40:C61" si="1">(D13)/($D$12)*100</f>
        <v>100.90445859872612</v>
      </c>
      <c r="D40" s="35">
        <f t="shared" ref="D40:D61" si="2">(E13)/($E$12)*100</f>
        <v>95.672318273266427</v>
      </c>
      <c r="E40" s="108">
        <f>(B13)/($B$12)*100</f>
        <v>83.210457840282515</v>
      </c>
    </row>
    <row r="41" spans="1:5" ht="15">
      <c r="A41" s="35">
        <v>1993</v>
      </c>
      <c r="B41" s="35">
        <f t="shared" si="0"/>
        <v>100.47917379963856</v>
      </c>
      <c r="C41" s="35">
        <f t="shared" si="1"/>
        <v>101.68152866242038</v>
      </c>
      <c r="D41" s="35">
        <f t="shared" si="2"/>
        <v>91.89901021201922</v>
      </c>
      <c r="E41" s="108">
        <f t="shared" ref="E41:E61" si="3">(B14)/($B$12)*100</f>
        <v>83.774239514280396</v>
      </c>
    </row>
    <row r="42" spans="1:5" ht="15">
      <c r="A42" s="35">
        <v>1994</v>
      </c>
      <c r="B42" s="35">
        <f t="shared" si="0"/>
        <v>100.73728567962017</v>
      </c>
      <c r="C42" s="35">
        <f t="shared" si="1"/>
        <v>102.48832271762207</v>
      </c>
      <c r="D42" s="35">
        <f t="shared" si="2"/>
        <v>94.095861097760178</v>
      </c>
      <c r="E42" s="108">
        <f t="shared" si="3"/>
        <v>89.65367697168702</v>
      </c>
    </row>
    <row r="43" spans="1:5" ht="15">
      <c r="A43" s="35">
        <v>1995</v>
      </c>
      <c r="B43" s="35">
        <f t="shared" si="0"/>
        <v>101.02046430123768</v>
      </c>
      <c r="C43" s="35">
        <f t="shared" si="1"/>
        <v>103.35031847133757</v>
      </c>
      <c r="D43" s="35">
        <f t="shared" si="2"/>
        <v>93.651007528445746</v>
      </c>
      <c r="E43" s="108">
        <f t="shared" si="3"/>
        <v>88.730561923053102</v>
      </c>
    </row>
    <row r="44" spans="1:5" ht="15">
      <c r="A44" s="35">
        <v>1996</v>
      </c>
      <c r="B44" s="35">
        <f t="shared" si="0"/>
        <v>101.26346266655463</v>
      </c>
      <c r="C44" s="35">
        <f t="shared" si="1"/>
        <v>104.15286624203821</v>
      </c>
      <c r="D44" s="35">
        <f t="shared" si="2"/>
        <v>94.169732203649787</v>
      </c>
      <c r="E44" s="108">
        <f t="shared" si="3"/>
        <v>110.99064494145343</v>
      </c>
    </row>
    <row r="45" spans="1:5" ht="15">
      <c r="A45" s="35">
        <v>1997</v>
      </c>
      <c r="B45" s="35">
        <f t="shared" si="0"/>
        <v>101.52439320570477</v>
      </c>
      <c r="C45" s="35">
        <f t="shared" si="1"/>
        <v>104.9723991507431</v>
      </c>
      <c r="D45" s="35">
        <f t="shared" si="2"/>
        <v>102.3149639707535</v>
      </c>
      <c r="E45" s="108">
        <f t="shared" si="3"/>
        <v>119.58986432067407</v>
      </c>
    </row>
    <row r="46" spans="1:5" ht="15">
      <c r="A46" s="35">
        <v>1998</v>
      </c>
      <c r="B46" s="35">
        <f t="shared" si="0"/>
        <v>101.80415949133072</v>
      </c>
      <c r="C46" s="35">
        <f t="shared" si="1"/>
        <v>105.79193205944799</v>
      </c>
      <c r="D46" s="35">
        <f t="shared" si="2"/>
        <v>115.3183690853307</v>
      </c>
      <c r="E46" s="108">
        <f t="shared" si="3"/>
        <v>138.42853602626849</v>
      </c>
    </row>
    <row r="47" spans="1:5" ht="15">
      <c r="A47" s="35">
        <v>1999</v>
      </c>
      <c r="B47" s="35">
        <f t="shared" si="0"/>
        <v>102.16886856931791</v>
      </c>
      <c r="C47" s="35">
        <f t="shared" si="1"/>
        <v>106.56050955414014</v>
      </c>
      <c r="D47" s="35">
        <f t="shared" si="2"/>
        <v>123.70479263407717</v>
      </c>
      <c r="E47" s="108">
        <f t="shared" si="3"/>
        <v>177.66247444396257</v>
      </c>
    </row>
    <row r="48" spans="1:5" ht="15">
      <c r="A48" s="35">
        <v>2000</v>
      </c>
      <c r="B48" s="35">
        <f t="shared" si="0"/>
        <v>102.51991785741235</v>
      </c>
      <c r="C48" s="35">
        <f t="shared" si="1"/>
        <v>107.35031847133757</v>
      </c>
      <c r="D48" s="35">
        <f t="shared" si="2"/>
        <v>142.44106330178451</v>
      </c>
      <c r="E48" s="108">
        <f t="shared" si="3"/>
        <v>185.54302707391116</v>
      </c>
    </row>
    <row r="49" spans="1:5" ht="15">
      <c r="A49" s="35">
        <v>2001</v>
      </c>
      <c r="B49" s="35">
        <f t="shared" si="0"/>
        <v>102.91587418355073</v>
      </c>
      <c r="C49" s="35">
        <f t="shared" si="1"/>
        <v>108.15286624203821</v>
      </c>
      <c r="D49" s="35">
        <f t="shared" si="2"/>
        <v>153.95143210213672</v>
      </c>
      <c r="E49" s="108">
        <f t="shared" si="3"/>
        <v>248.0081779319745</v>
      </c>
    </row>
    <row r="50" spans="1:5" ht="15">
      <c r="A50" s="35">
        <v>2002</v>
      </c>
      <c r="B50" s="35">
        <f t="shared" si="0"/>
        <v>103.28148335220506</v>
      </c>
      <c r="C50" s="35">
        <f t="shared" si="1"/>
        <v>108.86624203821655</v>
      </c>
      <c r="D50" s="35">
        <f t="shared" si="2"/>
        <v>174.8135764987488</v>
      </c>
      <c r="E50" s="108">
        <f t="shared" si="3"/>
        <v>341.89021745864568</v>
      </c>
    </row>
    <row r="51" spans="1:5" ht="15">
      <c r="A51" s="35">
        <v>2003</v>
      </c>
      <c r="B51" s="35">
        <f t="shared" si="0"/>
        <v>103.68859418686279</v>
      </c>
      <c r="C51" s="35">
        <f t="shared" si="1"/>
        <v>109.7112526539278</v>
      </c>
      <c r="D51" s="35">
        <f t="shared" si="2"/>
        <v>219.8790391207921</v>
      </c>
      <c r="E51" s="108">
        <f t="shared" si="3"/>
        <v>429.55826776531813</v>
      </c>
    </row>
    <row r="52" spans="1:5" ht="15">
      <c r="A52" s="35">
        <v>2004</v>
      </c>
      <c r="B52" s="35">
        <f t="shared" si="0"/>
        <v>104.19087785790539</v>
      </c>
      <c r="C52" s="35">
        <f t="shared" si="1"/>
        <v>110.5859872611465</v>
      </c>
      <c r="D52" s="35">
        <f t="shared" si="2"/>
        <v>257.0702030717606</v>
      </c>
      <c r="E52" s="108">
        <f t="shared" si="3"/>
        <v>451.09968403444645</v>
      </c>
    </row>
    <row r="53" spans="1:5" ht="15">
      <c r="A53" s="35">
        <v>2005</v>
      </c>
      <c r="B53" s="35">
        <f t="shared" si="0"/>
        <v>104.87428693058949</v>
      </c>
      <c r="C53" s="35">
        <f t="shared" si="1"/>
        <v>111.57537154989386</v>
      </c>
      <c r="D53" s="35">
        <f t="shared" si="2"/>
        <v>280.10615404797443</v>
      </c>
      <c r="E53" s="108">
        <f t="shared" si="3"/>
        <v>446.50114614955703</v>
      </c>
    </row>
    <row r="54" spans="1:5" ht="15">
      <c r="A54" s="35">
        <v>2006</v>
      </c>
      <c r="B54" s="35">
        <f t="shared" si="0"/>
        <v>105.4818324620328</v>
      </c>
      <c r="C54" s="35">
        <f t="shared" si="1"/>
        <v>112.60297239915073</v>
      </c>
      <c r="D54" s="35">
        <f t="shared" si="2"/>
        <v>293.90833831296084</v>
      </c>
      <c r="E54" s="108">
        <f t="shared" si="3"/>
        <v>534.90180286227621</v>
      </c>
    </row>
    <row r="55" spans="1:5" ht="15">
      <c r="A55" s="35">
        <v>2007</v>
      </c>
      <c r="B55" s="35">
        <f t="shared" si="0"/>
        <v>106.15734615526706</v>
      </c>
      <c r="C55" s="35">
        <f t="shared" si="1"/>
        <v>113.69002123142251</v>
      </c>
      <c r="D55" s="35">
        <f t="shared" si="2"/>
        <v>321.83848829735797</v>
      </c>
      <c r="E55" s="108">
        <f t="shared" si="3"/>
        <v>561.8580013629886</v>
      </c>
    </row>
    <row r="56" spans="1:5" ht="15">
      <c r="A56" s="35">
        <v>2008</v>
      </c>
      <c r="B56" s="35">
        <f t="shared" si="0"/>
        <v>106.86732444201603</v>
      </c>
      <c r="C56" s="35">
        <f t="shared" si="1"/>
        <v>114.85350318471336</v>
      </c>
      <c r="D56" s="35">
        <f t="shared" si="2"/>
        <v>328.82150088149433</v>
      </c>
      <c r="E56" s="108">
        <f t="shared" si="3"/>
        <v>393.37711418127748</v>
      </c>
    </row>
    <row r="57" spans="1:5" ht="15">
      <c r="A57" s="35">
        <v>2009</v>
      </c>
      <c r="B57" s="35">
        <f t="shared" si="0"/>
        <v>107.58206084828792</v>
      </c>
      <c r="C57" s="35">
        <f t="shared" si="1"/>
        <v>115.77919320594481</v>
      </c>
      <c r="D57" s="35">
        <f t="shared" si="2"/>
        <v>274.45770869301663</v>
      </c>
      <c r="E57" s="108">
        <f t="shared" si="3"/>
        <v>222.76345951304131</v>
      </c>
    </row>
    <row r="58" spans="1:5" ht="15">
      <c r="A58" s="35">
        <v>2010</v>
      </c>
      <c r="B58" s="35">
        <f t="shared" si="0"/>
        <v>108.32844144791822</v>
      </c>
      <c r="C58" s="35">
        <f t="shared" si="1"/>
        <v>116.55626326963906</v>
      </c>
      <c r="D58" s="35">
        <f t="shared" si="2"/>
        <v>298.61623696355917</v>
      </c>
      <c r="E58" s="108">
        <f t="shared" si="3"/>
        <v>209.62300972678273</v>
      </c>
    </row>
    <row r="59" spans="1:5" ht="15">
      <c r="A59" s="35">
        <v>2011</v>
      </c>
      <c r="B59" s="35">
        <f t="shared" si="0"/>
        <v>109.07116597327186</v>
      </c>
      <c r="C59" s="35">
        <f t="shared" si="1"/>
        <v>117.25690021231424</v>
      </c>
      <c r="D59" s="35">
        <f t="shared" si="2"/>
        <v>297.68477766192774</v>
      </c>
      <c r="E59" s="108">
        <f t="shared" si="3"/>
        <v>218.83402515333623</v>
      </c>
    </row>
    <row r="60" spans="1:5" ht="15">
      <c r="A60" s="35">
        <v>2012</v>
      </c>
      <c r="B60" s="35">
        <f t="shared" si="0"/>
        <v>109.8109116685839</v>
      </c>
      <c r="C60" s="35">
        <f t="shared" si="1"/>
        <v>118.04670912951167</v>
      </c>
      <c r="D60" s="35">
        <f t="shared" si="2"/>
        <v>298.31363748089018</v>
      </c>
      <c r="E60" s="108">
        <f t="shared" si="3"/>
        <v>221.45777832848026</v>
      </c>
    </row>
    <row r="61" spans="1:5" ht="15">
      <c r="A61" s="35">
        <v>2013</v>
      </c>
      <c r="B61" s="35">
        <f t="shared" si="0"/>
        <v>110.54894597293689</v>
      </c>
      <c r="C61" s="35">
        <f t="shared" si="1"/>
        <v>118.85350318471338</v>
      </c>
      <c r="D61" s="35">
        <f t="shared" si="2"/>
        <v>313.33934800131243</v>
      </c>
      <c r="E61" s="108">
        <f t="shared" si="3"/>
        <v>234.91109596679266</v>
      </c>
    </row>
    <row r="63" spans="1:5">
      <c r="A63" s="35" t="s">
        <v>253</v>
      </c>
      <c r="B63" s="35" t="s">
        <v>398</v>
      </c>
      <c r="C63" s="35" t="s">
        <v>399</v>
      </c>
      <c r="D63" s="35" t="s">
        <v>400</v>
      </c>
      <c r="E63" s="123" t="s">
        <v>489</v>
      </c>
    </row>
    <row r="64" spans="1:5">
      <c r="A64" s="35">
        <v>1997</v>
      </c>
      <c r="B64" s="35">
        <v>100</v>
      </c>
      <c r="C64" s="35">
        <v>100</v>
      </c>
      <c r="D64" s="35">
        <v>100</v>
      </c>
      <c r="E64" s="35">
        <v>100</v>
      </c>
    </row>
    <row r="65" spans="1:5" ht="15">
      <c r="A65" s="35">
        <v>1998</v>
      </c>
      <c r="B65" s="35">
        <f>(C19)/($C$18)*100</f>
        <v>100.27556558260744</v>
      </c>
      <c r="C65" s="35">
        <f>(D19)/($D$18)*100</f>
        <v>100.78071275433842</v>
      </c>
      <c r="D65" s="35">
        <f>(E19)/($E$18)*100</f>
        <v>112.70919190109299</v>
      </c>
      <c r="E65" s="108">
        <f>(B19)/($B$18)*100</f>
        <v>115.75273273584416</v>
      </c>
    </row>
    <row r="66" spans="1:5" ht="15">
      <c r="A66" s="35">
        <v>1999</v>
      </c>
      <c r="B66" s="35">
        <f t="shared" ref="B66:B80" si="4">(C20)/($C$18)*100</f>
        <v>100.63479853783251</v>
      </c>
      <c r="C66" s="35">
        <f t="shared" ref="C66:C80" si="5">(D20)/($D$18)*100</f>
        <v>101.51288378301848</v>
      </c>
      <c r="D66" s="35">
        <f t="shared" ref="D66:D80" si="6">(E20)/($E$18)*100</f>
        <v>120.90586541127837</v>
      </c>
      <c r="E66" s="108">
        <f t="shared" ref="E66:E79" si="7">(B20)/($B$18)*100</f>
        <v>148.55980935605862</v>
      </c>
    </row>
    <row r="67" spans="1:5" ht="15">
      <c r="A67" s="35">
        <v>2000</v>
      </c>
      <c r="B67" s="35">
        <f t="shared" si="4"/>
        <v>100.9805768055077</v>
      </c>
      <c r="C67" s="35">
        <f t="shared" si="5"/>
        <v>102.26528053072286</v>
      </c>
      <c r="D67" s="35">
        <f t="shared" si="6"/>
        <v>139.21821185657745</v>
      </c>
      <c r="E67" s="108">
        <f t="shared" si="7"/>
        <v>155.14945863337306</v>
      </c>
    </row>
    <row r="68" spans="1:5" ht="15">
      <c r="A68" s="35">
        <v>2001</v>
      </c>
      <c r="B68" s="35">
        <f t="shared" si="4"/>
        <v>101.37058783008592</v>
      </c>
      <c r="C68" s="35">
        <f t="shared" si="5"/>
        <v>103.02981270984183</v>
      </c>
      <c r="D68" s="35">
        <f t="shared" si="6"/>
        <v>150.4681486728993</v>
      </c>
      <c r="E68" s="108">
        <f t="shared" si="7"/>
        <v>207.38227218567062</v>
      </c>
    </row>
    <row r="69" spans="1:5" ht="15">
      <c r="A69" s="35">
        <v>2002</v>
      </c>
      <c r="B69" s="35">
        <f t="shared" si="4"/>
        <v>101.73070736107739</v>
      </c>
      <c r="C69" s="35">
        <f t="shared" si="5"/>
        <v>103.70939686905869</v>
      </c>
      <c r="D69" s="35">
        <f t="shared" si="6"/>
        <v>170.85826912739651</v>
      </c>
      <c r="E69" s="108">
        <f t="shared" si="7"/>
        <v>285.88561363518625</v>
      </c>
    </row>
    <row r="70" spans="1:5" ht="15">
      <c r="A70" s="35">
        <v>2003</v>
      </c>
      <c r="B70" s="35">
        <f t="shared" si="4"/>
        <v>102.13170540874152</v>
      </c>
      <c r="C70" s="35">
        <f t="shared" si="5"/>
        <v>104.51438048622627</v>
      </c>
      <c r="D70" s="35">
        <f t="shared" si="6"/>
        <v>214.90408693653453</v>
      </c>
      <c r="E70" s="108">
        <f t="shared" si="7"/>
        <v>359.19287157436668</v>
      </c>
    </row>
    <row r="71" spans="1:5" ht="15">
      <c r="A71" s="35">
        <v>2004</v>
      </c>
      <c r="B71" s="35">
        <f t="shared" si="4"/>
        <v>102.62644726848835</v>
      </c>
      <c r="C71" s="35">
        <f t="shared" si="5"/>
        <v>105.34768011002791</v>
      </c>
      <c r="D71" s="35">
        <f t="shared" si="6"/>
        <v>251.25376884777438</v>
      </c>
      <c r="E71" s="108">
        <f t="shared" si="7"/>
        <v>377.20561570740301</v>
      </c>
    </row>
    <row r="72" spans="1:5" ht="15">
      <c r="A72" s="35">
        <v>2005</v>
      </c>
      <c r="B72" s="35">
        <f t="shared" si="4"/>
        <v>103.29959492404679</v>
      </c>
      <c r="C72" s="35">
        <f t="shared" si="5"/>
        <v>106.29019861656082</v>
      </c>
      <c r="D72" s="35">
        <f t="shared" si="6"/>
        <v>273.76851164023492</v>
      </c>
      <c r="E72" s="108">
        <f t="shared" si="7"/>
        <v>373.36035849349838</v>
      </c>
    </row>
    <row r="73" spans="1:5" ht="15">
      <c r="A73" s="35">
        <v>2006</v>
      </c>
      <c r="B73" s="35">
        <f t="shared" si="4"/>
        <v>103.89801813275517</v>
      </c>
      <c r="C73" s="35">
        <f t="shared" si="5"/>
        <v>107.26912341733748</v>
      </c>
      <c r="D73" s="35">
        <f t="shared" si="6"/>
        <v>287.25840962713323</v>
      </c>
      <c r="E73" s="108">
        <f t="shared" si="7"/>
        <v>447.2802155105424</v>
      </c>
    </row>
    <row r="74" spans="1:5" ht="15">
      <c r="A74" s="35">
        <v>2007</v>
      </c>
      <c r="B74" s="35">
        <f t="shared" si="4"/>
        <v>104.56338895833161</v>
      </c>
      <c r="C74" s="35">
        <f t="shared" si="5"/>
        <v>108.30468023138222</v>
      </c>
      <c r="D74" s="35">
        <f t="shared" si="6"/>
        <v>314.55661597003035</v>
      </c>
      <c r="E74" s="108">
        <f t="shared" si="7"/>
        <v>469.82075325079001</v>
      </c>
    </row>
    <row r="75" spans="1:5" ht="15">
      <c r="A75" s="35">
        <v>2008</v>
      </c>
      <c r="B75" s="35">
        <f t="shared" si="4"/>
        <v>105.26270689004329</v>
      </c>
      <c r="C75" s="35">
        <f t="shared" si="5"/>
        <v>109.4130496339145</v>
      </c>
      <c r="D75" s="35">
        <f t="shared" si="6"/>
        <v>321.3816318945166</v>
      </c>
      <c r="E75" s="108">
        <f t="shared" si="7"/>
        <v>328.9385069678288</v>
      </c>
    </row>
    <row r="76" spans="1:5" ht="15">
      <c r="A76" s="35">
        <v>2009</v>
      </c>
      <c r="B76" s="35">
        <f t="shared" si="4"/>
        <v>105.96671149790508</v>
      </c>
      <c r="C76" s="35">
        <f t="shared" si="5"/>
        <v>110.29489098337446</v>
      </c>
      <c r="D76" s="35">
        <f t="shared" si="6"/>
        <v>268.24786721468206</v>
      </c>
      <c r="E76" s="108">
        <f t="shared" si="7"/>
        <v>186.27285914106614</v>
      </c>
    </row>
    <row r="77" spans="1:5" ht="15">
      <c r="A77" s="35">
        <v>2010</v>
      </c>
      <c r="B77" s="35">
        <f t="shared" si="4"/>
        <v>106.70188516017758</v>
      </c>
      <c r="C77" s="35">
        <f t="shared" si="5"/>
        <v>111.03515229966425</v>
      </c>
      <c r="D77" s="35">
        <f t="shared" si="6"/>
        <v>291.8597880256479</v>
      </c>
      <c r="E77" s="108">
        <f t="shared" si="7"/>
        <v>175.28492980365746</v>
      </c>
    </row>
    <row r="78" spans="1:5" ht="15">
      <c r="A78" s="35">
        <v>2011</v>
      </c>
      <c r="B78" s="35">
        <f t="shared" si="4"/>
        <v>107.43345764428862</v>
      </c>
      <c r="C78" s="35">
        <f t="shared" si="5"/>
        <v>111.70260102746651</v>
      </c>
      <c r="D78" s="35">
        <f t="shared" si="6"/>
        <v>290.94940379104298</v>
      </c>
      <c r="E78" s="108">
        <f t="shared" si="7"/>
        <v>182.98710045070715</v>
      </c>
    </row>
    <row r="79" spans="1:5" ht="15">
      <c r="A79" s="35">
        <v>2012</v>
      </c>
      <c r="B79" s="35">
        <f t="shared" si="4"/>
        <v>108.16209602562145</v>
      </c>
      <c r="C79" s="35">
        <f t="shared" si="5"/>
        <v>112.45499777517092</v>
      </c>
      <c r="D79" s="35">
        <f t="shared" si="6"/>
        <v>291.56403511627337</v>
      </c>
      <c r="E79" s="108">
        <f t="shared" si="7"/>
        <v>185.18105993886959</v>
      </c>
    </row>
    <row r="80" spans="1:5" ht="15">
      <c r="A80" s="35">
        <v>2013</v>
      </c>
      <c r="B80" s="35">
        <f t="shared" si="4"/>
        <v>108.88904871260539</v>
      </c>
      <c r="C80" s="35">
        <f t="shared" si="5"/>
        <v>113.22357509809473</v>
      </c>
      <c r="D80" s="35">
        <f t="shared" si="6"/>
        <v>306.24977602580185</v>
      </c>
      <c r="E80" s="108">
        <f>(B34)/($B$18)*100</f>
        <v>196.43060664145469</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I14"/>
  <sheetViews>
    <sheetView workbookViewId="0">
      <selection activeCell="F6" sqref="F6"/>
    </sheetView>
  </sheetViews>
  <sheetFormatPr defaultRowHeight="12.75"/>
  <cols>
    <col min="1" max="9" width="18.28515625" style="28" customWidth="1"/>
    <col min="10" max="16384" width="9.140625" style="28"/>
  </cols>
  <sheetData>
    <row r="1" spans="1:9" s="30" customFormat="1" ht="57.75" customHeight="1">
      <c r="A1" s="29" t="s">
        <v>253</v>
      </c>
      <c r="B1" s="37" t="s">
        <v>276</v>
      </c>
      <c r="C1" s="37" t="s">
        <v>280</v>
      </c>
      <c r="D1" s="29" t="s">
        <v>255</v>
      </c>
      <c r="E1" s="29" t="s">
        <v>279</v>
      </c>
      <c r="F1" s="29" t="s">
        <v>274</v>
      </c>
      <c r="G1" s="29" t="s">
        <v>275</v>
      </c>
      <c r="H1" s="29" t="s">
        <v>277</v>
      </c>
      <c r="I1" s="29" t="s">
        <v>278</v>
      </c>
    </row>
    <row r="2" spans="1:9" s="35" customFormat="1" ht="18" customHeight="1">
      <c r="A2" s="31" t="s">
        <v>176</v>
      </c>
      <c r="B2" s="32">
        <v>51367</v>
      </c>
      <c r="C2" s="32"/>
      <c r="D2" s="46">
        <v>138923</v>
      </c>
      <c r="E2" s="36"/>
      <c r="F2" s="33">
        <v>2.1591076028711371</v>
      </c>
      <c r="G2" s="33">
        <v>2.6049715115699699</v>
      </c>
      <c r="H2" s="34">
        <v>0.17465793774683333</v>
      </c>
      <c r="I2" s="34">
        <v>0.22211124224447865</v>
      </c>
    </row>
    <row r="3" spans="1:9" s="35" customFormat="1" ht="18" customHeight="1">
      <c r="A3" s="31" t="s">
        <v>192</v>
      </c>
      <c r="B3" s="32">
        <v>77697.684037155879</v>
      </c>
      <c r="C3" s="36">
        <f>(B3/B2)*100</f>
        <v>151.25992181197242</v>
      </c>
      <c r="D3" s="46">
        <v>343534</v>
      </c>
      <c r="E3" s="36">
        <f>(D3/D2)*100</f>
        <v>247.28374711170935</v>
      </c>
      <c r="F3" s="33">
        <v>2.8091549918597134</v>
      </c>
      <c r="G3" s="33">
        <v>4.3430431116636425</v>
      </c>
      <c r="H3" s="34">
        <v>0.26373189991053941</v>
      </c>
      <c r="I3" s="34">
        <v>0.41267605841195121</v>
      </c>
    </row>
    <row r="4" spans="1:9" s="35" customFormat="1" ht="18" customHeight="1">
      <c r="A4" s="31" t="s">
        <v>208</v>
      </c>
      <c r="B4" s="32">
        <v>140224.72839394287</v>
      </c>
      <c r="C4" s="36">
        <f t="shared" ref="C4:C5" si="0">(B4/B3)*100</f>
        <v>180.47478522897268</v>
      </c>
      <c r="D4" s="46">
        <v>505275</v>
      </c>
      <c r="E4" s="36">
        <f t="shared" ref="E4:E5" si="1">(D4/D3)*100</f>
        <v>147.08151158255077</v>
      </c>
      <c r="F4" s="33">
        <v>4.3992136965213842</v>
      </c>
      <c r="G4" s="33">
        <v>5.9329240106355092</v>
      </c>
      <c r="H4" s="34">
        <v>0.35537473514915052</v>
      </c>
      <c r="I4" s="34">
        <v>0.48535613566964331</v>
      </c>
    </row>
    <row r="5" spans="1:9" s="35" customFormat="1" ht="18" customHeight="1">
      <c r="A5" s="31" t="s">
        <v>232</v>
      </c>
      <c r="B5" s="32">
        <v>179363.08876032973</v>
      </c>
      <c r="C5" s="36">
        <f t="shared" si="0"/>
        <v>127.91116860389474</v>
      </c>
      <c r="D5" s="46">
        <v>812584</v>
      </c>
      <c r="E5" s="36">
        <f t="shared" si="1"/>
        <v>160.82014744446093</v>
      </c>
      <c r="F5" s="33">
        <v>5.1822468042973417</v>
      </c>
      <c r="G5" s="33">
        <v>6.9252726465113383</v>
      </c>
      <c r="H5" s="34">
        <v>0.49325614191879324</v>
      </c>
      <c r="I5" s="34">
        <v>0.66609957280493004</v>
      </c>
    </row>
    <row r="11" spans="1:9">
      <c r="D11" s="45"/>
    </row>
    <row r="12" spans="1:9">
      <c r="D12" s="45"/>
    </row>
    <row r="13" spans="1:9">
      <c r="D13" s="45"/>
    </row>
    <row r="14" spans="1:9">
      <c r="D14" s="4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Chart</vt:lpstr>
      <vt:lpstr>UK HP Since 1952</vt:lpstr>
      <vt:lpstr>FTB price to earnings ratio</vt:lpstr>
      <vt:lpstr>FTB affordability</vt:lpstr>
      <vt:lpstr>Population</vt:lpstr>
      <vt:lpstr>Dwelling Stock</vt:lpstr>
      <vt:lpstr>Gross lending</vt:lpstr>
      <vt:lpstr>All data</vt:lpstr>
      <vt:lpstr>Sheet1</vt:lpstr>
      <vt:lpstr>'UK HP Since 1952'!Print_Area</vt:lpstr>
      <vt:lpstr>'UK HP Since 1952'!Print_Titles</vt:lpstr>
    </vt:vector>
  </TitlesOfParts>
  <Company>Nationwide Building Society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House Prices Since 1952</dc:title>
  <dc:creator>Andrew Harvey</dc:creator>
  <cp:lastModifiedBy>Andrew Jackson</cp:lastModifiedBy>
  <cp:lastPrinted>2013-03-27T11:06:43Z</cp:lastPrinted>
  <dcterms:created xsi:type="dcterms:W3CDTF">2006-06-26T11:50:59Z</dcterms:created>
  <dcterms:modified xsi:type="dcterms:W3CDTF">2013-10-21T11:39:29Z</dcterms:modified>
</cp:coreProperties>
</file>